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17\4Q\"/>
    </mc:Choice>
  </mc:AlternateContent>
  <bookViews>
    <workbookView xWindow="0" yWindow="0" windowWidth="28800" windowHeight="12435" tabRatio="93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state="hidden"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6" r:id="rId26"/>
    <sheet name="Část 15a" sheetId="47" r:id="rId27"/>
    <sheet name="Část 15b" sheetId="48" r:id="rId28"/>
    <sheet name="Část 15c" sheetId="49"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 r:id="rId39"/>
    <externalReference r:id="rId40"/>
  </externalReferences>
  <definedNames>
    <definedName name="AccountsForFurtherClassif">[1]OtherLists!$DF$5:$DI$103</definedName>
    <definedName name="conCompSendsSumarizedData_FLG">[1]CoverSheet!$F$15</definedName>
    <definedName name="conConsoPackUnits">[1]IFRS_Accounts!$G$5</definedName>
    <definedName name="ExposureType">[1]OtherLists!$W$6:$W$13</definedName>
    <definedName name="FX_Rates">'[1]FX Rates'!$A$2:$B$15</definedName>
    <definedName name="ImpDataAccounts">OFFSET([1]ImpData!$A$3,0,0,COUNTA([1]ImpData!$A$3:$A$913),3)</definedName>
    <definedName name="listAccountsAll">[1]OtherLists!$CD$6:$CD$204</definedName>
    <definedName name="listNarrowConglomerate">OFFSET([1]OtherLists!$CY$7,0,0,COUNTA([1]OtherLists!$CY$7:$CY$1000))</definedName>
    <definedName name="Loans_and_Advances_Collateral_Type">[1]OtherLists!$EU$6:$EU$11</definedName>
    <definedName name="Loans_and_Advances_Purpose">[1]OtherLists!$EX$6:$EX$8</definedName>
    <definedName name="_xlnm.Print_Area" localSheetId="0">Obsah!$A$1:$D$69</definedName>
    <definedName name="OtherFinancialLiabilitiesAtFvType">[1]OtherLists!$BG$6:$BG$11</definedName>
    <definedName name="Payment_band_in_EUR" comment="Payment band in EUR">[2]Context!$C$10:$C$63</definedName>
    <definedName name="QuarterlyReporting">[3]CoverSheet!$F$8</definedName>
    <definedName name="RepDays">[3]CoverSheet!$U$3</definedName>
    <definedName name="Reporting_date">[4]Index!$C$16</definedName>
    <definedName name="tbl_CounterBalancingCapacity_type">[3]OtherLists!$S$6:$S$16</definedName>
    <definedName name="tbl_Loans_and_Advances_Classif">[1]OtherLists!$DV$5:$EO$144</definedName>
    <definedName name="tblAccounts">[1]OtherLists!$CD$5:$CW$204</definedName>
    <definedName name="tblAssetClassif">[1]OtherLists!$DO$5:$DQ$82</definedName>
    <definedName name="tblCompanies">[1]OtherLists!$A$5:$M$69</definedName>
    <definedName name="tblCounterparties">[1]CounterpartyList!$A$4:$G$3879</definedName>
    <definedName name="tblCounterparties_ColumnId">[1]CounterpartyList!$A$4:$A$3879</definedName>
    <definedName name="tblCountries_ColumnId">[1]OtherLists!$AC$6:$AC$252</definedName>
    <definedName name="tblCurrenciesAndCommodities_ColumnId">[1]OtherLists!$AF$6:$AF$178</definedName>
    <definedName name="tblDerivativeKinds_ColumnId">[1]OtherLists!$AR$6:$AR$13</definedName>
    <definedName name="tblDerivativeTypes_ColumnId">[1]OtherLists!$AU$6:$AU$11</definedName>
    <definedName name="tblImpairmentAccounts">[1]OtherLists!$BT$5:$CB$204</definedName>
    <definedName name="tblItemClassifId_ColumnId">[1]OtherLists!$P$6:$P$21</definedName>
    <definedName name="tblMitigationClassif_ColumnId">[1]OtherLists!$AO$6:$AO$22</definedName>
    <definedName name="tblSectors_ColumnId">[1]OtherLists!$AI$6:$AI$94</definedName>
    <definedName name="tblSecuritizationClassif_ColumnId">[1]OtherLists!$BA$6:$BA$11</definedName>
    <definedName name="valid_Other">[1]Other!$D$2</definedName>
  </definedNames>
  <calcPr calcId="152511"/>
</workbook>
</file>

<file path=xl/calcChain.xml><?xml version="1.0" encoding="utf-8"?>
<calcChain xmlns="http://schemas.openxmlformats.org/spreadsheetml/2006/main">
  <c r="M9" i="48" l="1"/>
  <c r="K9" i="48"/>
  <c r="G9" i="48"/>
  <c r="M27" i="47"/>
  <c r="K27" i="47"/>
  <c r="G27" i="47"/>
  <c r="C27" i="47"/>
  <c r="C32" i="14" l="1"/>
  <c r="C27" i="14"/>
  <c r="E32" i="14"/>
  <c r="E27" i="14"/>
  <c r="C77" i="6" l="1"/>
  <c r="C78" i="6" s="1"/>
  <c r="L28" i="40" l="1"/>
  <c r="M27" i="40" s="1"/>
  <c r="K28" i="40"/>
  <c r="J28" i="40"/>
  <c r="I28" i="40"/>
  <c r="H28" i="40"/>
  <c r="G28" i="40"/>
  <c r="F28" i="40"/>
  <c r="E28" i="40"/>
  <c r="D28" i="40"/>
  <c r="C28" i="40"/>
  <c r="C54" i="17"/>
  <c r="C50" i="17"/>
  <c r="C42" i="17"/>
  <c r="C32" i="17"/>
  <c r="C23" i="17"/>
  <c r="B30" i="28"/>
  <c r="B28" i="28" s="1"/>
  <c r="C21" i="28"/>
  <c r="B21" i="28"/>
  <c r="B20" i="28"/>
  <c r="C19" i="28"/>
  <c r="B19" i="28"/>
  <c r="D122" i="31"/>
  <c r="D106" i="31"/>
  <c r="D54" i="31"/>
  <c r="D18" i="31"/>
  <c r="M20" i="40" l="1"/>
  <c r="M21" i="40"/>
  <c r="C60" i="17"/>
  <c r="M24" i="40"/>
  <c r="M25" i="40"/>
  <c r="D55" i="31"/>
  <c r="D81" i="31" s="1"/>
  <c r="D107" i="31" s="1"/>
  <c r="M22" i="40"/>
  <c r="M26" i="40"/>
  <c r="M23" i="40"/>
  <c r="M28" i="40" l="1"/>
  <c r="C6" i="33" l="1"/>
  <c r="B6" i="36"/>
  <c r="C6" i="17"/>
  <c r="B5" i="42"/>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comments1.xml><?xml version="1.0" encoding="utf-8"?>
<comments xmlns="http://schemas.openxmlformats.org/spreadsheetml/2006/main">
  <authors>
    <author>Seredová Zdeňka</author>
  </authors>
  <commentList>
    <comment ref="K11" authorId="0" shapeId="0">
      <text>
        <r>
          <rPr>
            <b/>
            <sz val="9"/>
            <color indexed="81"/>
            <rFont val="Tahoma"/>
            <charset val="1"/>
          </rPr>
          <t xml:space="preserve">Air Bank a.s.
</t>
        </r>
        <r>
          <rPr>
            <sz val="9"/>
            <color indexed="81"/>
            <rFont val="Tahoma"/>
            <family val="2"/>
            <charset val="238"/>
          </rPr>
          <t xml:space="preserve">
V rámci korporátních funkcí je identifikováno celkem 6 osob, z toho 5 osob ve vrcholovém vedení a 1 osoba jako ostatní vybraní pracovníci. Z důvodu utajení příjmu této 1 osoby  uvádíme ji zde spolu s ostatními identifikovanými osobami jako osoby ve vrcholovém vedení spadajících pod korporátní funkce.</t>
        </r>
      </text>
    </comment>
    <comment ref="M11" authorId="0" shapeId="0">
      <text>
        <r>
          <rPr>
            <b/>
            <sz val="9"/>
            <color indexed="81"/>
            <rFont val="Tahoma"/>
            <charset val="1"/>
          </rPr>
          <t xml:space="preserve">Air Bank a.s.
</t>
        </r>
        <r>
          <rPr>
            <sz val="9"/>
            <color indexed="81"/>
            <rFont val="Tahoma"/>
            <family val="2"/>
            <charset val="238"/>
          </rPr>
          <t xml:space="preserve">
V rámci vnitřních kontrolních funkcí jsou identifikovány celkem 2 osoby, z toho 1 osoba ve vrcholovém vedení a 1 osoba jako ostatní vybraní pracovníci. Z důvodu utajení příjmu těchto osob uvádíme obě osoby jako identifikované osoby ve vrcholovém vedení spadajících pod vnitřní kontrolní funkce.</t>
        </r>
      </text>
    </comment>
  </commentList>
</comments>
</file>

<file path=xl/comments2.xml><?xml version="1.0" encoding="utf-8"?>
<comments xmlns="http://schemas.openxmlformats.org/spreadsheetml/2006/main">
  <authors>
    <author>Seredová Zdeňka</author>
  </authors>
  <commentList>
    <comment ref="K7" authorId="0" shapeId="0">
      <text>
        <r>
          <rPr>
            <b/>
            <sz val="9"/>
            <color indexed="81"/>
            <rFont val="Tahoma"/>
            <charset val="1"/>
          </rPr>
          <t xml:space="preserve">Air Bank a.s.
</t>
        </r>
        <r>
          <rPr>
            <sz val="9"/>
            <color indexed="81"/>
            <rFont val="Tahoma"/>
            <family val="2"/>
            <charset val="238"/>
          </rPr>
          <t xml:space="preserve">
V rámci korporátních funkcí je identifikováno celkem 6 osob, z toho 5 osob ve vrcholovém vedení a 1 osoba jako ostatní vybraní pracovníci. Z důvodu utajení příjmu této 1 osoby  uvádíme ji zde spolu s ostatními identifikovanými osobami jako osoby ve vrcholovém vedení spadajících pod korporátní funkce.</t>
        </r>
      </text>
    </comment>
    <comment ref="M7" authorId="0" shapeId="0">
      <text>
        <r>
          <rPr>
            <b/>
            <sz val="9"/>
            <color indexed="81"/>
            <rFont val="Tahoma"/>
            <charset val="1"/>
          </rPr>
          <t xml:space="preserve">Air Bank a.s.
</t>
        </r>
        <r>
          <rPr>
            <sz val="9"/>
            <color indexed="81"/>
            <rFont val="Tahoma"/>
            <family val="2"/>
            <charset val="238"/>
          </rPr>
          <t xml:space="preserve">
V rámci vnitřních kontrolních funkcí jsou identifikovány celkem 2 osoby, z toho 1 osoba ve vrcholovém vedení a 1 osoba jako ostatní vybraní pracovníci. Z důvodu utajení příjmu těchto osob uvádíme obě osoby jako identifikované osoby ve vrcholovém vedení spadajících pod vnitřní kontrolní funkce.</t>
        </r>
      </text>
    </comment>
  </commentList>
</comments>
</file>

<file path=xl/sharedStrings.xml><?xml version="1.0" encoding="utf-8"?>
<sst xmlns="http://schemas.openxmlformats.org/spreadsheetml/2006/main" count="3412" uniqueCount="1594">
  <si>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</si>
  <si>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</si>
  <si>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</si>
  <si>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</si>
  <si>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</si>
  <si>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</si>
  <si>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</si>
  <si>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</si>
  <si>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</si>
  <si>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</si>
  <si>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</si>
  <si>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</si>
  <si>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</si>
  <si>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</si>
  <si>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</si>
  <si>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</si>
  <si>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</si>
  <si>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</si>
  <si>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</si>
  <si>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</si>
  <si>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</si>
  <si>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</si>
  <si>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</si>
  <si>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</si>
  <si>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</si>
  <si>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</si>
  <si>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</si>
  <si>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</si>
  <si>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</si>
  <si>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</si>
  <si>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</si>
  <si>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</si>
  <si>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</si>
  <si>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</si>
  <si>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</si>
  <si>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</si>
  <si>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</si>
  <si>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</si>
  <si>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</si>
  <si>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</si>
  <si>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</si>
  <si>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</si>
  <si>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</si>
  <si>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</si>
  <si>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</si>
  <si>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</si>
  <si>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</si>
  <si>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</si>
  <si>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</si>
  <si>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</si>
  <si>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</si>
  <si>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</si>
  <si>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</si>
  <si>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</si>
  <si>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</si>
  <si>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</si>
  <si>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</si>
  <si>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</si>
  <si>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</si>
  <si>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</si>
  <si>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</si>
  <si>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</si>
  <si>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</si>
  <si>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</si>
  <si>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</si>
  <si>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</si>
  <si>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</si>
  <si>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</si>
  <si>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</si>
  <si>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</si>
  <si>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</si>
  <si>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</si>
  <si>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</si>
  <si>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</si>
  <si>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</si>
  <si>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</si>
  <si>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</si>
  <si>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</si>
  <si>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</si>
  <si>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</si>
  <si>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</si>
  <si>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</si>
  <si>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</si>
  <si>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</si>
  <si>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</si>
  <si>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</si>
  <si>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</si>
  <si>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</si>
  <si>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</si>
  <si>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</si>
  <si>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</si>
  <si>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</si>
  <si>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</si>
  <si>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</si>
  <si>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</si>
  <si>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</si>
  <si>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</si>
  <si>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</si>
  <si>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</si>
  <si>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</si>
  <si>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</si>
  <si>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</si>
  <si>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</si>
  <si>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</si>
  <si>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</si>
  <si>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</si>
  <si>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</si>
  <si>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</si>
  <si>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</si>
  <si>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</si>
  <si>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</si>
  <si>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</si>
  <si>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</si>
  <si>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</si>
  <si>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</si>
  <si>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</si>
  <si>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</si>
  <si>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</si>
  <si>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</si>
  <si>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</si>
  <si>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</si>
  <si>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</si>
  <si>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</si>
  <si>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</si>
  <si>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</si>
  <si>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</si>
  <si>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</si>
  <si>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</si>
  <si>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</si>
  <si>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</si>
  <si>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</si>
  <si>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</si>
  <si>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</si>
  <si>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</si>
  <si>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</si>
  <si>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</si>
  <si>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</si>
  <si>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</si>
  <si>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</si>
  <si>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</si>
  <si>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</si>
  <si>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</si>
  <si>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</si>
  <si>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</si>
  <si>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</si>
  <si>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</si>
  <si>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</si>
  <si>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</si>
  <si>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</si>
  <si>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</si>
  <si>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</si>
  <si>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</si>
  <si>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</si>
  <si>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</si>
  <si>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</si>
  <si>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</si>
  <si>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</si>
  <si>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</si>
  <si>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</si>
  <si>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</si>
  <si>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</si>
  <si>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</si>
  <si>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</si>
  <si>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</si>
  <si>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</si>
  <si>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</si>
  <si>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</si>
  <si>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</si>
  <si>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</si>
  <si>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</si>
  <si>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</si>
  <si>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</si>
  <si>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</si>
  <si>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</si>
  <si>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</si>
  <si>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</si>
  <si>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</si>
  <si>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</si>
  <si>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</si>
  <si>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</si>
  <si>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</si>
  <si>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</si>
  <si>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</si>
  <si>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</si>
  <si>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</si>
  <si>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</si>
  <si>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</si>
  <si>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</si>
  <si>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</si>
  <si>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</si>
  <si>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</si>
  <si>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</si>
  <si>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</si>
  <si>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</si>
  <si>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</si>
  <si>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</si>
  <si>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</si>
  <si>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</si>
  <si>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</si>
  <si>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</si>
  <si>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</si>
  <si>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</si>
  <si>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</si>
  <si>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</si>
  <si>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</si>
  <si>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</si>
  <si>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</si>
  <si>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</si>
  <si>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</si>
  <si>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</si>
  <si>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</si>
  <si>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</si>
  <si>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</si>
  <si>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</si>
  <si>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</si>
  <si>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</si>
  <si>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</si>
  <si>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</si>
  <si>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</si>
  <si>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</si>
  <si>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</si>
  <si>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</si>
  <si>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</si>
  <si>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</si>
  <si>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</si>
  <si>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</si>
  <si>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</si>
  <si>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</si>
  <si>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</si>
  <si>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</si>
  <si>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</si>
  <si>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</si>
  <si>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</si>
  <si>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</si>
  <si>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</si>
  <si>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</si>
  <si>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</si>
  <si>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</si>
  <si>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</si>
  <si>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</si>
  <si>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</si>
  <si>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</si>
  <si>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</si>
  <si>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</si>
  <si>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</si>
  <si>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</si>
  <si>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</si>
  <si>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</si>
  <si>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</si>
  <si>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</si>
  <si>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</si>
  <si>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</si>
  <si>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</si>
  <si>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</si>
  <si>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</si>
  <si>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</si>
  <si>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</si>
  <si>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</si>
  <si>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</si>
  <si>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</si>
  <si>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</si>
  <si>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</si>
  <si>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</si>
  <si>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</si>
  <si>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</si>
  <si>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</si>
  <si>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</si>
  <si>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</si>
  <si>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</si>
  <si>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</si>
  <si>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</si>
  <si>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</si>
  <si>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</si>
  <si>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</si>
  <si>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</si>
  <si>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</si>
  <si>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</si>
  <si>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</si>
  <si>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</si>
  <si>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</si>
  <si>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</si>
  <si>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</si>
  <si>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</si>
  <si>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</si>
  <si>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</si>
  <si>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</si>
  <si>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</si>
  <si>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</si>
  <si>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</si>
  <si>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</si>
  <si>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</si>
  <si>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</si>
  <si>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</si>
  <si>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</si>
  <si>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</si>
  <si>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</si>
  <si>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</si>
  <si>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</si>
  <si>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</si>
  <si>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</si>
  <si>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</si>
  <si>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</si>
  <si>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</si>
  <si>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</si>
  <si>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</si>
  <si>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</si>
  <si>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</si>
  <si>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</si>
  <si>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</si>
  <si>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</si>
  <si>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</si>
  <si>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</si>
  <si>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</si>
  <si>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</si>
  <si>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</si>
  <si>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</si>
  <si>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</si>
  <si>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</si>
  <si>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</si>
  <si>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</si>
  <si>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</si>
  <si>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</si>
  <si>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</si>
  <si>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</si>
  <si>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</si>
  <si>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</si>
  <si>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</si>
  <si>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</si>
  <si>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</si>
  <si>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</si>
  <si>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</si>
  <si>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</si>
  <si>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</si>
  <si>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</si>
  <si>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</si>
  <si>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</si>
  <si>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</si>
  <si>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</si>
  <si>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</si>
  <si>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</si>
  <si>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</si>
  <si>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</si>
  <si>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</si>
  <si>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</si>
  <si>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</si>
  <si>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</si>
  <si>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</si>
  <si>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</si>
  <si>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</si>
  <si>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</si>
  <si>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</si>
  <si>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</si>
  <si>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</si>
  <si>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</si>
  <si>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</si>
  <si>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</si>
  <si>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</si>
  <si>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</si>
  <si>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</si>
  <si>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</si>
  <si>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</si>
  <si>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</si>
  <si>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</si>
  <si>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</si>
  <si>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</si>
  <si>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</si>
  <si>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</si>
  <si>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</si>
  <si>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</si>
  <si>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</si>
  <si>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</si>
  <si>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</si>
  <si>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</si>
  <si>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</si>
  <si>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</si>
  <si>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</si>
  <si>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</si>
  <si>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</si>
  <si>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</si>
  <si>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</si>
  <si>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</si>
  <si>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</si>
  <si>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</si>
  <si>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</si>
  <si>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</si>
  <si>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</si>
  <si>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</si>
  <si>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</si>
  <si>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</si>
  <si>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</si>
  <si>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</si>
  <si>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</si>
  <si>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</si>
  <si>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</si>
  <si>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</si>
  <si>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</si>
  <si>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</si>
  <si>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</si>
  <si>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</si>
  <si>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</si>
  <si>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</si>
  <si>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</si>
  <si>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</si>
  <si>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</si>
  <si>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</si>
  <si>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</si>
  <si>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</si>
  <si>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</si>
  <si>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</si>
  <si>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</si>
  <si>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</si>
  <si>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</si>
  <si>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</si>
  <si>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</si>
  <si>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</si>
  <si>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</si>
  <si>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</si>
  <si>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</si>
  <si>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</si>
  <si>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</si>
  <si>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</si>
  <si>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</si>
  <si>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</si>
  <si>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</si>
  <si>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</si>
  <si>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</si>
  <si>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</si>
  <si>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</si>
  <si>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</si>
  <si>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</si>
  <si>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</si>
  <si>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</si>
  <si>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</si>
  <si>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</si>
  <si>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</si>
  <si>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</si>
  <si>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</si>
  <si>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</si>
  <si>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</si>
  <si>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</si>
  <si>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</si>
  <si>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</si>
  <si>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</si>
  <si>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</si>
  <si>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</si>
  <si>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</si>
  <si>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</si>
  <si>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</si>
  <si>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</si>
  <si>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</si>
  <si>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</si>
  <si>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</si>
  <si>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</si>
  <si>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</si>
  <si>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</si>
  <si>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</si>
  <si>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</si>
  <si>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</si>
  <si>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</si>
  <si>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</si>
  <si>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</si>
  <si>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</si>
  <si>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</si>
  <si>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</si>
  <si>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</si>
  <si>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</si>
  <si>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</si>
  <si>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</si>
  <si>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</si>
  <si>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</si>
  <si>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</si>
  <si>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</si>
  <si>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</si>
  <si>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</si>
  <si>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</si>
  <si>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</si>
  <si>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</si>
  <si>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</si>
  <si>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</si>
  <si>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</si>
  <si>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</si>
  <si>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</si>
  <si>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</si>
  <si>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</si>
  <si>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</si>
  <si>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</si>
  <si>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</si>
  <si>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</si>
  <si>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</si>
  <si>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</si>
  <si>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</si>
  <si>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</si>
  <si>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</si>
  <si>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</si>
  <si>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</si>
  <si>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</si>
  <si>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</si>
  <si>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</si>
  <si>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</si>
  <si>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</si>
  <si>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</si>
  <si>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</si>
  <si>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</si>
  <si>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</si>
  <si>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</si>
  <si>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</si>
  <si>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</si>
  <si>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</si>
  <si>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</si>
  <si>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</si>
  <si>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</si>
  <si>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</si>
  <si>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</si>
  <si>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</si>
  <si>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</si>
  <si>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</si>
  <si>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</si>
  <si>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</si>
  <si>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</si>
  <si>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</si>
  <si>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</si>
  <si>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</si>
  <si>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</si>
  <si>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</si>
  <si>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</si>
  <si>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</si>
  <si>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</si>
  <si>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</si>
  <si>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</si>
  <si>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</si>
  <si>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</si>
  <si>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</si>
  <si>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</si>
  <si>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</si>
  <si>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</si>
  <si>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</si>
  <si>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</si>
  <si>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</si>
  <si>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</si>
  <si>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</si>
  <si>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</si>
  <si>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</si>
  <si>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</si>
  <si>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</si>
  <si>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</si>
  <si>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</si>
  <si>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</si>
  <si>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</si>
  <si>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</si>
  <si>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</si>
  <si>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</si>
  <si>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</si>
  <si>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</si>
  <si>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</si>
  <si>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</si>
  <si>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</si>
  <si>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</si>
  <si>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</si>
  <si>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</si>
  <si>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</si>
  <si>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</si>
  <si>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</si>
  <si>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</si>
  <si>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</si>
  <si>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</si>
  <si>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</si>
  <si>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</si>
  <si>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</si>
  <si>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</si>
  <si>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</si>
  <si>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</si>
  <si>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</si>
  <si>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</si>
  <si>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</si>
  <si>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</si>
  <si>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</si>
  <si>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</si>
  <si>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</si>
  <si>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</si>
  <si>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</si>
  <si>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</si>
  <si>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</si>
  <si>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</si>
  <si>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</si>
  <si>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</si>
  <si>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</si>
  <si>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</si>
  <si>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</si>
  <si>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</si>
  <si>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</si>
  <si>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</si>
  <si>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</si>
  <si>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</si>
  <si>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</si>
  <si>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</si>
  <si>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</si>
  <si>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</si>
  <si>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</si>
  <si>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</si>
  <si>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</si>
  <si>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</si>
  <si>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</si>
  <si>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</si>
  <si>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</si>
  <si>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</si>
  <si>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</si>
  <si>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</si>
  <si>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</si>
  <si>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</si>
  <si>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</si>
  <si>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</si>
  <si>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</si>
  <si>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</si>
  <si>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</si>
  <si>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</si>
  <si>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</si>
  <si>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</si>
  <si>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</si>
  <si>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</si>
  <si>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</si>
  <si>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</si>
  <si>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</si>
  <si>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</si>
  <si>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</si>
  <si>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</si>
  <si>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</si>
  <si>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</si>
  <si>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</si>
  <si>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</si>
  <si>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</si>
  <si>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</si>
  <si>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</si>
  <si>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</si>
  <si>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</si>
  <si>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</si>
  <si>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</si>
  <si>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</si>
  <si>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</si>
  <si>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</si>
  <si>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</si>
  <si>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</si>
  <si>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</si>
  <si>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</si>
  <si>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</si>
  <si>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</si>
  <si>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</si>
  <si>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</si>
  <si>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</si>
  <si>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</si>
  <si>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</si>
  <si>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</si>
  <si>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</si>
  <si>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</si>
  <si>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</si>
  <si>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</si>
  <si>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</si>
  <si>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</si>
  <si>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</si>
  <si>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</si>
  <si>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</si>
  <si>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</si>
  <si>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</si>
  <si>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</si>
  <si>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</si>
  <si>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</si>
  <si>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</si>
  <si>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</si>
  <si>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</si>
  <si>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</si>
  <si>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</si>
  <si>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</si>
  <si>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</si>
  <si>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</si>
  <si>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</si>
  <si>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</si>
  <si>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</si>
  <si>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</si>
  <si>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</si>
  <si>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</si>
  <si>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</si>
  <si>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</si>
  <si>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</si>
  <si>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</si>
  <si>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</si>
  <si>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</si>
  <si>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</si>
  <si>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</si>
  <si>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</si>
  <si>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</si>
  <si>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</si>
  <si>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</si>
  <si>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</si>
  <si>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</si>
  <si>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</si>
  <si>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</si>
  <si>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</si>
  <si>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</si>
  <si>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</si>
  <si>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</si>
  <si>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</si>
  <si>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</si>
  <si>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</si>
  <si>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</si>
  <si>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</si>
  <si>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</si>
  <si>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</si>
  <si>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</si>
  <si>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</si>
  <si>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</si>
  <si>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</si>
  <si>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</si>
  <si>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</si>
  <si>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</si>
  <si>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</si>
  <si>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</si>
  <si>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</si>
  <si>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</si>
  <si>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</si>
  <si>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</si>
  <si>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</si>
  <si>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</si>
  <si>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</si>
  <si>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</si>
  <si>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</si>
  <si>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</si>
  <si>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</si>
  <si>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</si>
  <si>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</si>
  <si>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</si>
  <si>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</si>
  <si>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</si>
  <si>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</si>
  <si>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</si>
  <si>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</si>
  <si>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</si>
  <si>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</si>
  <si>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</si>
  <si>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</si>
  <si>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</si>
  <si>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</si>
  <si>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</si>
  <si>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</si>
  <si>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</si>
  <si>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</si>
  <si>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</si>
  <si>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</si>
  <si>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</si>
  <si>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</si>
  <si>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</si>
  <si>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</si>
  <si>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</si>
  <si>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</si>
  <si>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</si>
  <si>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</si>
  <si>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</si>
  <si>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</si>
  <si>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</si>
  <si>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</si>
  <si>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</si>
  <si>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</si>
  <si>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</si>
  <si>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</si>
  <si>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</si>
  <si>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</si>
  <si>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</si>
  <si>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</si>
  <si>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</si>
  <si>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</si>
  <si>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</si>
  <si>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</si>
  <si>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</si>
  <si>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</si>
  <si>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</si>
  <si>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</si>
  <si>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</si>
  <si>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</si>
  <si>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</si>
  <si>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</si>
  <si>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</si>
  <si>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</si>
  <si>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</si>
  <si>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</si>
  <si>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</si>
  <si>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</si>
  <si>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</si>
  <si>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</si>
  <si>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</si>
  <si>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</si>
  <si>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</si>
  <si>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</si>
  <si>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</si>
  <si>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</si>
  <si>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</si>
  <si>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</si>
  <si>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</si>
  <si>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</si>
  <si>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</si>
  <si>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</si>
  <si>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</si>
  <si>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</si>
  <si>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</si>
  <si>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</si>
  <si>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</si>
  <si>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</si>
  <si>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</si>
  <si>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</si>
  <si>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</si>
  <si>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</si>
  <si>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</si>
  <si>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</si>
  <si>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</si>
  <si>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</si>
  <si>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</si>
  <si>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</si>
  <si>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</si>
  <si>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</si>
  <si>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</si>
  <si>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</si>
  <si>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</si>
  <si>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</si>
  <si>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</si>
  <si>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</si>
  <si>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</si>
  <si>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</si>
  <si>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</si>
  <si>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</si>
  <si>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</si>
  <si>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</si>
  <si>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</si>
  <si>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</si>
  <si>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</si>
  <si>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</si>
  <si>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</si>
  <si>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</si>
  <si>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</si>
  <si>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</si>
  <si>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</si>
  <si>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</si>
  <si>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</si>
  <si>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</si>
  <si>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</si>
  <si>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</si>
  <si>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</si>
  <si>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</si>
  <si>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</si>
  <si>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</si>
  <si>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</si>
  <si>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</si>
  <si>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</si>
  <si>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</si>
  <si>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</si>
  <si>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</si>
  <si>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</si>
  <si>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</si>
  <si>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</si>
  <si>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</si>
  <si>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</si>
  <si>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</si>
  <si>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</si>
  <si>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</si>
  <si>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</si>
  <si>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</si>
  <si>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</si>
  <si>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</si>
  <si>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</si>
  <si>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</si>
  <si>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</si>
  <si>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</si>
  <si>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</si>
  <si>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</si>
  <si>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</si>
  <si>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</si>
  <si>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</si>
  <si>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</si>
  <si>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</si>
  <si>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</si>
  <si>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</si>
  <si>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</si>
  <si>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</si>
  <si>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</si>
  <si>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</si>
  <si>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</si>
  <si>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</si>
  <si>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</si>
  <si>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</si>
  <si>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</si>
  <si>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</si>
  <si>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</si>
  <si>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</si>
  <si>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</si>
  <si>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</si>
  <si>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</si>
  <si>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</si>
  <si>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</si>
  <si>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</si>
  <si>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</si>
  <si>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</si>
  <si>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</si>
  <si>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</si>
  <si>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</si>
  <si>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</si>
  <si>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</si>
  <si>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</si>
  <si>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</si>
  <si>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</si>
  <si>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</si>
  <si>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</si>
  <si>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</si>
  <si>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</si>
  <si>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</si>
  <si>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</si>
  <si>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</si>
  <si>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</si>
  <si>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</si>
  <si>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</si>
  <si>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</si>
  <si>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</si>
  <si>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</si>
  <si>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</si>
  <si>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</si>
  <si>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</si>
  <si>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</si>
  <si>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</si>
  <si>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</si>
  <si>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</si>
  <si>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</si>
  <si>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</si>
  <si>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</si>
  <si>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</si>
  <si>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</si>
  <si>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</si>
  <si>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</si>
  <si>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</si>
  <si>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</si>
  <si>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</si>
  <si>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</si>
  <si>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</si>
  <si>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</si>
  <si>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</si>
  <si>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</si>
  <si>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</si>
  <si>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</si>
  <si>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</si>
  <si>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</si>
  <si>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</si>
  <si>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</si>
  <si>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</si>
  <si>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</si>
  <si>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</si>
  <si>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</si>
  <si>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</si>
  <si>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</si>
  <si>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</si>
  <si>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</si>
  <si>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</si>
  <si>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</si>
  <si>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</si>
  <si>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</si>
  <si>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</si>
  <si>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</si>
  <si>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</si>
  <si>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</si>
  <si>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</si>
  <si>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</si>
  <si>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</si>
  <si>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</si>
  <si>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</si>
  <si>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</si>
  <si>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</si>
  <si>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</si>
  <si>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</si>
  <si>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</si>
  <si>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</si>
  <si>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</si>
  <si>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</si>
  <si>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</si>
  <si>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</si>
  <si>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</si>
  <si>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</si>
  <si>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</si>
  <si>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</si>
  <si>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</si>
  <si>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</si>
  <si>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</si>
  <si>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</si>
  <si>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</si>
  <si>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</si>
  <si>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</si>
  <si>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</si>
  <si>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</si>
  <si>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</si>
  <si>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</si>
  <si>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</si>
  <si>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</si>
  <si>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</si>
  <si>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</si>
  <si>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</si>
  <si>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</si>
  <si>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</si>
  <si>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</si>
  <si>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</si>
  <si>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</si>
  <si>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</si>
  <si>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</si>
  <si>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</si>
  <si>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</si>
  <si>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</si>
  <si>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</si>
  <si>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</si>
  <si>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</si>
  <si>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</si>
  <si>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</si>
  <si>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</si>
  <si>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</si>
  <si>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</si>
  <si>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</si>
  <si>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</si>
  <si>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</si>
  <si>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</si>
  <si>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</si>
  <si>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</si>
  <si>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</si>
  <si>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</si>
  <si>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</si>
  <si>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</si>
  <si>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</si>
  <si>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</si>
  <si>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</si>
  <si>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</si>
  <si>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</si>
  <si>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</si>
  <si>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</si>
  <si>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</si>
  <si>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</si>
  <si>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</si>
  <si>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</si>
  <si>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</si>
  <si>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</si>
  <si>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</si>
  <si>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</si>
  <si>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</si>
  <si>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</si>
  <si>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</si>
  <si>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</si>
  <si>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</si>
  <si>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</si>
  <si>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</si>
  <si>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</si>
  <si>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</si>
  <si>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</si>
  <si>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</si>
  <si>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</si>
  <si>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</si>
  <si>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</si>
  <si>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</si>
  <si>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</si>
  <si>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</si>
  <si>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</si>
  <si>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</si>
  <si>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</si>
  <si>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</si>
  <si>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</si>
  <si>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</si>
  <si>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</si>
  <si>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</si>
  <si>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</si>
  <si>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</si>
  <si>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</si>
  <si>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</si>
  <si>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</si>
  <si>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</si>
  <si>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</si>
  <si>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</si>
  <si>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</si>
  <si>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</si>
  <si>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</si>
  <si>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</si>
  <si>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</si>
  <si>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</si>
  <si>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</si>
  <si>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</si>
  <si>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</si>
  <si>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</si>
  <si>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</si>
  <si>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</si>
  <si>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</si>
  <si>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</si>
  <si>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</si>
  <si>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</si>
  <si>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</si>
  <si>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</si>
  <si>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</si>
  <si>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</si>
  <si>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</si>
  <si>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</si>
  <si>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</si>
  <si>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</si>
  <si>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</si>
  <si>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</si>
  <si>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</si>
  <si>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</si>
  <si>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</si>
  <si>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</si>
  <si>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</si>
  <si>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</si>
  <si>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</si>
  <si>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</si>
  <si>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</si>
  <si>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</si>
  <si>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</si>
  <si>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</si>
  <si>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</si>
  <si>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</si>
  <si>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</si>
  <si>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</si>
  <si>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</si>
  <si>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</si>
  <si>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</si>
  <si>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</si>
  <si>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</si>
  <si>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</si>
  <si>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</si>
  <si>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</si>
  <si>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</si>
  <si>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</si>
  <si>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</si>
  <si>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</si>
  <si>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</si>
  <si>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</si>
  <si>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</si>
  <si>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</si>
  <si>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</si>
  <si>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</si>
  <si>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</si>
  <si>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</si>
  <si>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</si>
  <si>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</si>
  <si>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</si>
  <si>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</si>
  <si>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</si>
  <si>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</si>
  <si>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</si>
  <si>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</si>
  <si>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</si>
  <si>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</si>
  <si>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</si>
  <si>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</si>
  <si>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</si>
  <si>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</si>
  <si>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</si>
  <si>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</si>
  <si>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</si>
  <si>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</si>
  <si>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</si>
  <si>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</si>
  <si>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</si>
  <si>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</si>
  <si>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</si>
  <si>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</si>
  <si>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</si>
  <si>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</si>
  <si>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</si>
  <si>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</si>
  <si>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</si>
  <si>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</si>
  <si>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</si>
  <si>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</si>
  <si>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</si>
  <si>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</si>
  <si>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</si>
  <si>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</si>
  <si>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</si>
  <si>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</si>
  <si>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</si>
  <si>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</si>
  <si>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</si>
  <si>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</si>
  <si>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</si>
  <si>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</si>
  <si>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</si>
  <si>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</si>
  <si>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</si>
  <si>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</si>
  <si>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</si>
  <si>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</si>
  <si>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</si>
  <si>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</si>
  <si>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</si>
  <si>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</si>
  <si>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</si>
  <si>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</si>
  <si>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</si>
  <si>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</si>
  <si>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</si>
  <si>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</si>
  <si>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</si>
  <si>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</si>
  <si>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</si>
  <si>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</si>
  <si>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</si>
  <si>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</si>
  <si>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</si>
  <si>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</si>
  <si>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</si>
  <si>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</si>
  <si>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</si>
  <si>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</si>
  <si>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</si>
  <si>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</si>
  <si>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</si>
  <si>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</si>
  <si>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</si>
  <si>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</si>
  <si>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</si>
  <si>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</si>
  <si>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</si>
  <si>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</si>
  <si>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</si>
  <si>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</si>
  <si>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</si>
  <si>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</si>
  <si>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</si>
  <si>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</si>
  <si>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</si>
  <si>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</si>
  <si>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</si>
  <si>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</si>
  <si>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</si>
  <si>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</si>
  <si>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</si>
  <si>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</si>
  <si>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</si>
  <si>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</si>
  <si>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</si>
  <si>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</si>
  <si>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</si>
  <si>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</si>
  <si>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</si>
  <si>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</si>
  <si>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</si>
  <si>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</si>
  <si>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</si>
  <si>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</si>
  <si>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</si>
  <si>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</si>
  <si>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</si>
  <si>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</si>
  <si>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</si>
  <si>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</si>
  <si>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</si>
  <si>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</si>
  <si>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</si>
  <si>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</si>
  <si>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</si>
  <si>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</si>
  <si>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</si>
  <si>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</si>
  <si>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</si>
  <si>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</si>
  <si>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</si>
  <si>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</si>
  <si>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</si>
  <si>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</si>
  <si>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</si>
  <si>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</si>
  <si>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</si>
  <si>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</si>
  <si>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</si>
  <si>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</si>
  <si>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</si>
  <si>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</si>
  <si>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</si>
  <si>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</si>
  <si>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</si>
  <si>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</si>
  <si>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</si>
  <si>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</si>
  <si>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</si>
  <si>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</si>
  <si>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</si>
  <si>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</si>
  <si>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</si>
  <si>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</si>
  <si>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</si>
  <si>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</si>
  <si>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</si>
  <si>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</si>
  <si>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</si>
  <si>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</si>
  <si>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</si>
  <si>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</si>
  <si>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</si>
  <si>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</si>
  <si>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</si>
  <si>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</si>
  <si>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</si>
  <si>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</si>
  <si>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</si>
  <si>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</si>
  <si>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</si>
  <si>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</si>
  <si>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</si>
  <si>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</si>
  <si>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</si>
  <si>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</si>
  <si>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</si>
  <si>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</si>
  <si>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</si>
  <si>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</si>
  <si>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</si>
  <si>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</si>
  <si>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</si>
  <si>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</si>
  <si>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</si>
  <si>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</si>
  <si>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</si>
  <si>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</si>
  <si>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</si>
  <si>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</si>
  <si>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</si>
  <si>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</si>
  <si>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</si>
  <si>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</si>
  <si>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</si>
  <si>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</si>
  <si>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</si>
  <si>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</si>
  <si>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</si>
  <si>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</si>
  <si>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</si>
  <si>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</si>
  <si>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</si>
  <si>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</si>
  <si>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</si>
  <si>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</si>
  <si>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</si>
  <si>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</si>
  <si>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</si>
  <si>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</si>
  <si>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</si>
  <si>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</si>
  <si>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</si>
  <si>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</si>
  <si>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</si>
  <si>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</si>
  <si>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</si>
  <si>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</si>
  <si>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</si>
  <si>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</si>
  <si>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</si>
  <si>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</si>
  <si>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</si>
  <si>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</si>
  <si>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</si>
  <si>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</si>
  <si>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</si>
  <si>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</si>
  <si>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</si>
  <si>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</si>
  <si>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</si>
  <si>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</si>
  <si>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</si>
  <si>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</si>
  <si>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</si>
  <si>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</si>
  <si>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</si>
  <si>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</si>
  <si>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</si>
  <si>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</si>
  <si>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</si>
  <si>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</si>
  <si>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</si>
  <si>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</si>
  <si>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</si>
  <si>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</si>
  <si>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</si>
  <si>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</si>
  <si>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</si>
  <si>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</si>
  <si>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</si>
  <si>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</si>
  <si>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</si>
  <si>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</si>
  <si>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</si>
  <si>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</si>
  <si>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</si>
  <si>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</si>
  <si>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</si>
  <si>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</si>
  <si>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</si>
  <si>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</si>
  <si>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</si>
  <si>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</si>
  <si>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</si>
  <si>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</si>
  <si>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</si>
  <si>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</si>
  <si>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</si>
  <si>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</si>
  <si>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</si>
  <si>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</si>
  <si>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</si>
  <si>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</si>
  <si>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Úrokové riziko</t>
  </si>
  <si>
    <t>Měnové riziko</t>
  </si>
  <si>
    <t>Riziko likvidity</t>
  </si>
  <si>
    <t>Kreditní riziko</t>
  </si>
  <si>
    <t>Riziko koncentrace</t>
  </si>
  <si>
    <t>Riziko nadměrné páky</t>
  </si>
  <si>
    <t>Banka je vystavena riziku rozdílné senzitivity aktiv a pasiv z titulu doby jejich splatnosti či doby do refixace úrokové sazby. Banka řídí tento nesoulad pro jednotlivá časová pásma vhodným strukturováním režimu úročení aktivních a pasivních instrumentů. Pro měření úrokové citlivosti aktiv a pasiv používá banka gapovou analýzu objemů aktiv a pasiv v různých časových pásmech doplněnou analýzou statické citlivosti na změnu úrokové sazby. Banka provádí stresové testování úrokového rizika tím, že aplikuje interně definované scénáře významných pohybů na finančních trzích a modeluje jejich dopad na hospodářský výsledek a kapitál banky.</t>
  </si>
  <si>
    <t>Měnové riziko je generováno nesouladem krátkých a dlouhých pozic v jednotlivých cizích měnách. Banka uplatňuje limity na bázi čisté měnové pozice v jednotlivých měnách. Banka provádí stresové testování měnového rizika tím, že aplikuje interně definované scénáře významných pohybů na finančních trzích a modeluje jejich dopad na hospodářský výsledek a kapitál banky.</t>
  </si>
  <si>
    <t>Riziko likvidity vzniká z transformace krátkodobých zdrojů na dlouhodobá aktiva. Zahrnuje jak riziko schopnosti financovat aktiva banky nástroji s vhodnou splatností, tak i schopnost banky likvidovat / prodat aktiva za přijatelnou cenu v přijatelném časovém horizontu tak, aby byly včas uspokojeny veškeré závazky banky. Zdroje financování banky zahrnují klientská depozita a vlastní kapitál banky. Banka pravidelně vyhodnocuje riziko likvidity metodou gapové analýzy a monitorováním změn ve struktuře financování. Banka dále drží jako součást své strategie řízení rizika likvidity část aktiv ve vysoce likvidních prostředcích.</t>
  </si>
  <si>
    <t>Banka je vystavena kreditnímu riziku z titulu poskytování úvěrů, aktivit na finančních trzích a dalších činností. Soustava vnitřních předpisů banky definuje veškeré procesy v úvěrové oblasti a řízení úvěrového rizika, zejména schvalovací mechanismy, analýzy a hodnocení klientů, periodické kontroly klientů a úvěrových případů, oceňování zajištění, úvěrovou administraci a správu rizikových pohledávek. Legislativní požadavky na maximální možnou expozici banky jsou doplněny interními limity jak na jednotlivé subjekty, tak na jejich skupiny, aby bylo zajištěno pokrytí jak přímého úvěrového rizika, tak dalších rizik kreditního charakteru. Vedení banky je pravidelně informováno o stavu úvěrového portfolia, jeho jednotlivých segmentů a trendů.</t>
  </si>
  <si>
    <t>Dostatečnou diverzifikaci podstupovaného úvěrového rizika zajišťuje systém limitů rizika koncentrace vůči ekonomicky spjatým skupinám klientů, vůči odvětvím činnosti klientů nebo vůči zemím. Banka sleduje také rizika vznikající z koncentrace expozic z titulu jednotlivých produktů.</t>
  </si>
  <si>
    <t>V oblasti operačních rizik je cílem banky eliminovat riziko ztráty plynoucí z provozu banky. Z tohoto důvodu banka posuzuje míru rizika jednotlivých aktivit a procesů spojených s těmito aktivitami a implementuje patřičná technická, organizační a další opatření snižující předpokládaná rizika na přijatelnou úroveň. Účinnost opatření je dále pravidelně vyhodnocována. Banka má vypracovány směrnice pro řízení kontinuity podnikání a řešení mimořádných událostí a průběžně vyhodnocuje a aktualizuje pohotovostní plány pro jejich řešení. Banka eviduje veškeré události operačního rizika přesahující akceptovanou výši škody a pravidelně je reportuje vedení. K omezení operačního rizika banka přijímá jak preventivní, tak nápravná opatření. Veškeré informace, které banka získává, zpracovává a ukládá ve svých informačních systémech, jsou s ohledem na jejich význam i náležitě zabezpečeny a to po celou dobu jejich uchovávání.</t>
  </si>
  <si>
    <t>Riziko nadměrné páky je riziko, které vyplývá ze zranitelnosti banky z důvodu páky nebo podmíněných pák, jež mohou vyžadovat nezamýšlenou korekci jejího obchodního plánu, včetně prodeje aktiv v tísni, který by mohl vést ke ztrátám či k úpravám ocenění jejích zbývajících aktiv. Banka měří riziko nadměrné páky prostřednictvím tzv. pákového poměru stanoví vnitřní limit, který banka musí splnit za běžných i zátěžových podmínek.</t>
  </si>
  <si>
    <t>Představenstvo</t>
  </si>
  <si>
    <t>Divize Řízení rizik a IT</t>
  </si>
  <si>
    <t xml:space="preserve">Odpovědností představenstva je definování strategie řízení jednotlivých druhů rizik, akceptované míry rizika, stanovení limitů pro řízení jednotlivých druhů rizik a sledování plnění těchto limitů, schvalování nebo zaujímání stanovisek k vybraným obchodním případům.
</t>
  </si>
  <si>
    <t>Odpovídá za každodenní aktivity řízení jednotlivých druhů rizik, zejména za jejich monitorování, kvantifikaci  a stresové testování. O důležitých skutečnostech informuje pravidelně představenstvo banky.</t>
  </si>
  <si>
    <t>Systém hlášení a měření rizik je založen na sledování plnění stanovených limitů a na pravidelném stresovém testování rizik. Systém řízení rizik banky a velikosti jednotlivých limitů jsou revidovány na kontinuální bázi tak, aby byla zachycena dynamika obchodního prostředí, finančních trhů a finančních instrumentů, se kterými banka operuje. V případě řízení operačních rizik banka eviduje jednotlivé události operačního rizika, nad kterými vytváří statistiky a definuje klíčové rizikové ukazatele. Pro řízení operačních rizik banka využívá evidenci operačních rizik a nad ní definované ukazatele jako indikátor vývoje ve vybraných oblastech se zvýšeným rizikem.</t>
  </si>
  <si>
    <t>Funkce řízení rizik soustavně identifikuje, vyhodnocuje, měří, sleduje, ohlašuje a omezuje výskyt nebo dopad výskytu rizik a informuje o všech významných rizicích. Funkce řízení rizik se aktivně podílí na všech významných rozhodnutích v oblasti řízení rizik a aktivně se podílí na vytváření strategie řízení rizik. Banka při své činnosti uplatňuje zásady pro snižování operačních rizik - optimalizaci procesů, implementace pravidel, technických a organizačních opatření vedoucí ke snižování rizik, BCM při výpadcích zdrojů v kritických procesech, vnitřní kontrolní systém. Dále pro snižování operačních rizik využívá přenosu rizika mimo banku (pojištění, outsourcing).</t>
  </si>
  <si>
    <t>Systém řízení rizik odpovídá rozsahu a profilu obchodních aktivit banky a navazuje na přijatou strategii podnikání banky. Je v souladu s regulatorními požadavky.</t>
  </si>
  <si>
    <t>Ing. Michal Strcula</t>
  </si>
  <si>
    <t>Ing. Pavel Pfauser</t>
  </si>
  <si>
    <t>Luboš Berkovec</t>
  </si>
  <si>
    <t>Ing. Radek Pluhař, Ph.D.</t>
  </si>
  <si>
    <t>Mgr. Pavel Rozehnal</t>
  </si>
  <si>
    <t>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</si>
  <si>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</si>
  <si>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</si>
  <si>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</si>
  <si>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není relevantní</t>
  </si>
  <si>
    <t>žádné</t>
  </si>
  <si>
    <t>nejsou využívána</t>
  </si>
  <si>
    <t>Položky kapitálu</t>
  </si>
  <si>
    <t>Regulatorní kapitál</t>
  </si>
  <si>
    <t>Účetní kapitál</t>
  </si>
  <si>
    <t>Splacený základní kapitál</t>
  </si>
  <si>
    <t>Emisní ážio</t>
  </si>
  <si>
    <t xml:space="preserve">Zisk za účetní období </t>
  </si>
  <si>
    <t>Kumulovaný ostatní úplný výsledek hospodaření (OCI)</t>
  </si>
  <si>
    <t xml:space="preserve">Kumulovaný zisk/ztráta z předchozích období </t>
  </si>
  <si>
    <t>Nehmotný majetek jiný než goodwill, snížený o odlož. Daň</t>
  </si>
  <si>
    <t>Ostatní odečitatelné položky</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</si>
  <si>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</si>
  <si>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</si>
  <si>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</si>
  <si>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</si>
  <si>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AIR BANK a.s.</t>
  </si>
  <si>
    <t>CZ0009109542</t>
  </si>
  <si>
    <t>CZ0003704223</t>
  </si>
  <si>
    <t>Zákon o bankách a Zákon o obchodních korporacích</t>
  </si>
  <si>
    <t>Zákon o bankách, Zákon o obchodních korporacích, Nařízení (EU) 575/2013, zákon č. 190/2004 Sb., o dluhopisech, zákon č. 256/2004 Sb., o podnikání na kapitálovém trhu</t>
  </si>
  <si>
    <t>Kmenový kapitál TIER 1, nedošlo k reklasifikaci</t>
  </si>
  <si>
    <t>Kapitál TIER 2</t>
  </si>
  <si>
    <t>Individuální a (sub-)konsolidovaná</t>
  </si>
  <si>
    <t>kmenové akcie</t>
  </si>
  <si>
    <t>podřízený dluhopis</t>
  </si>
  <si>
    <t>není splatitelná</t>
  </si>
  <si>
    <t>Vlastní kapitál akcionářů</t>
  </si>
  <si>
    <t>Závazek – zůstatková hodnota</t>
  </si>
  <si>
    <t>2.7.2010</t>
  </si>
  <si>
    <t>11.4.2014</t>
  </si>
  <si>
    <t>věčný</t>
  </si>
  <si>
    <t>datovaný</t>
  </si>
  <si>
    <t>žádná splatnost</t>
  </si>
  <si>
    <t>11.4.2024</t>
  </si>
  <si>
    <t>ne</t>
  </si>
  <si>
    <t>ano</t>
  </si>
  <si>
    <t>nepoužitelné</t>
  </si>
  <si>
    <t>Pohyblivé</t>
  </si>
  <si>
    <t>Pevné</t>
  </si>
  <si>
    <t>6% p.a.</t>
  </si>
  <si>
    <t>zcela podle uvážení</t>
  </si>
  <si>
    <t>povinné</t>
  </si>
  <si>
    <t>nekumulativní</t>
  </si>
  <si>
    <t>nekonvertibilní</t>
  </si>
  <si>
    <t>všechny závazky instituce</t>
  </si>
  <si>
    <t>(04/2017)</t>
  </si>
  <si>
    <t>(03/2017)</t>
  </si>
  <si>
    <t>(02/2017)</t>
  </si>
  <si>
    <t>(01/2017)</t>
  </si>
  <si>
    <t>0</t>
  </si>
  <si>
    <t>Podmínky všech nástrojů kapitálu Tier 2</t>
  </si>
  <si>
    <t xml:space="preserve">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2024, v celkové předpokládané jmenovité hodnotě do 2.000.000.000,- Kč (slovy: dvě miliardy korun českých), s  pevným úrokovým výnosem ve výši určené dle článku 4. těchto Emisních podmínek, vydávaných společností Air Bank a.s., se sídlem Hráského 2231/25, 148 00 Praha 11 – Chodov, Česká republika, zapsanou v obchodním rejstříku vedeném Městským soudem v Praze v oddílu B., vložka 16013, IČ: 29045371 (dále také jako „Emitent“ či „Air Bank“). Vydání Dluhopisů bylo schváleno rozhodnutím představenstva Emitenta dne 7. dubna 2014.
Nedojde-li ke změně v souladu s článkem 10.1.2 těchto Emisních podmínek, pak bude činnosti administrátora spojené s výplatami úrokových či jiných výnosů v souvislosti s Dluhopisy a splacením Dluhopisů zajišťovat PPF banka a.s., se sídlem Evropská 2690/17, 160 41 Praha 6, Česká republika, zapsaná v obchodním rejstříku vedeném Městským soudem v Praze v oddílu B., vložka 1834, IČ: 47116129 (dále také jako „PPF banka“), resp. její Určená provozovna, jak je vymezena v článku 10. těchto Emisních podmínek. Emitent může pověřit výkonem služeb administrátora spojených se  splacením Dluhopisů jinou nebo další osobu s příslušným oprávněním k výkonu takové činnosti (PPF banka nebo taková jiná osoba dále také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také jen „Agent pro výpočty“).
Tyto Emisní podmínky byly vyhotoveny v souladu se zákonem č. 190/2004 Sb., o dluhopisech, ve znění pozdějších předpisů (dále jen „Zákon o dluhopisech“). K Datu emise (jak je tento pojem definován níže) Emitent nemá v úmyslu požádat o přijetí Dluhopisů k obchodování na jakémkoli regulovaném trhu či v mnohostranném obchodním systému. Dluhopisy ani nebudou nabízeny k úpisu formou veřejné nabídky, která by vyžadovala vypracování prospektu ve smyslu ustanovení §34 a násl. zákona č. 256/2004 Sb., o podnikání na kapitálovém trhu, ve znění pozdějších předpisů (dále jen „Zákon o podnikání na kapitálovém trhu“).
Dluhopisy jsou podřízenými dluhopisy ve smyslu ustanovení §34 Zákona o dluhopisech. V souladu s tím budou v případě vstupu Emitenta do likvidace nebo vydání rozhodnutí o úpadku Emitenta pohledávky odpovídající právům s těmito Dluhopisy spojenými uspokojeny až po uspokojení všech ostatních pohledávek, s výjimkou pohledávek, které jsou vázány stejnou nebo obdobnou podmínkou podřízenosti.
ISIN Dluhopisů, který byl přidělen společností Centrální depozitář cenných papírů, a.s., společností se sídlem Rybná 14, 110 05 Praha 1, Česká republika, IČ: 250 81 489, zapsané v obchodním rejstříku vedeném Městským soudem v Praze, oddíl B, vložka 4308 (Centrální depozitář cenných papírů, a.s., jakýkoliv jeho právní nástupce nebo jiná osoba oprávněná nebo pověřená vedením evidence zaknihovaných cenných papírů nebo její části v souladu s právními předpisy České republiky společně dále jen „Centrální depozitář“), je CZ0003704223. Název Dluhopisů je AIRB 6,00/24.
1.1 Podoba, jmenovitá hodnota, druh
Dluhopisy jsou vydány jako zaknihované cenné papíry a znějí na doručitele. Dluhopisy jsou vydány v počtu 2 000 (slovy: dva tisíce) kusů, každý ve jmenovité hodnotě 1.000.000,- Kč (slovy: jeden milión korun českých). 
S Dluhopisy nejsou spojena žádná předkupní ani výměnná práva.
1.2.1 Převoditelnost Dluhopisů 
Převoditelnost Dluhopisů není nijak omezena, avšak pokud to nebude odporovat platným právním předpisům, mohou být v souladu s článkem 6.3 těchto Emisních podmínek převody Dluhopisů pozastaveny počínaje dnem bezprostředně následujícím po Rozhodném dni pro splacení jmenovité hodnoty (jak je tento pojem definován níže). K převodu Dluhopisů dochází zápisem tohoto převodu na účtu vlastníka v Centrálním depozitáři v souladu s platnými právními předpisy a předpisy Centrálního depozitáře. V případě Dluhopisů evidovaných v Centrálním depozitáři na účtu zákazníka dochází k převodu takových Dluhopisů zápisem převodu na účtu zákazníka v souladu s platnými právními předpisy a předpisy Centrálního depozitáře s tím, že majitel účtu zákazníka je povinen neprodleně zapsat takový převod na účet vlastníka, a to k okamžiku zápisu na účet zákazníka. 
2.1 Datum emise; Emisní kurz
Datum emise Dluhopisů je stanoveno na 11. duben 2014 (dále jen „Datum emise“). Emisní kurz všech Dluhopisů vydaných k Datu emise činí 100,00% (dále jen „Emisní kurz“) jejich jmenovité hodnoty. 
Emisní kurz jakýchkoli Dluhopisů vydaných během Lhůty pro upisování emise dluhopisů, resp. Dodatečné lhůty pro upisování emise dluhopisů (jak jsou tyto pojmy definovány níže) po Datu emise bude vždy určen Emitentem tak, aby zohledňoval převažující aktuální podmínky na trhu. Tam, kde je to relevantní, bude k částce emisního kurzu jakýchkoli Dluhopisů vydaných po Datu emise dále připočten odpovídající alikvotní úrokový výnos. 
3.1 Status závazků Emitenta
Dluhopisy jsou podřízené ve smyslu ustanovení § 34 Zákona o dluhopisech. Závazky z Dluhopisů (a všechny platební závazky Emitenta vůči Vlastníkům dluhopisů vyplývající z Dluhopisů, resp. pohledávky Vlastníků dluhopisů odpovídající právům s Dluhopisy spojenými) budou v případě: 
(a)        vstupu Emitenta do likvidace nebo 
(b)       vydání rozhodnutí o úpadku Emitenta,
uspokojeny až po uspokojení všech ostatních pohledávek, s výjimkou pohledávek, které jsou vázány stejnou nebo srovnatelnou podmínkou podřízenosti.
Započtení pohledávek z Dluhopisů proti závazkům věřitele těchto pohledávek vůči Emitentovi nebo jinému případnému členovi jeho konsolidačního celku není přípustné.
Nad rámec výše uvedeného, závazky z Dluhopisů (a všechny platební závazky Emitenta vůči Vlastníkům dluhopisů vyplývající z Dluhopisů, resp. pohledávky Vlastníků dluhopisů odpovídající právům s Dluhopisy spojenými) představují, s výjimkou podřízenosti ve smyslu ustanovení § 34 Zákona o dluhopisech, přímé, obecné, nepodmíněné, nezajištěné a nepodřízené závazky Emitenta, které jsou a budou co do pořadí svého uspokojení rovnocenné (pari passu) mezi sebou navzájem a alespoň rovnocenné (pari passu) vůči všem dalším současným i budoucím závazkům Emitenta vázaným stejnou nebo srovnatelnou podmínkou podřízenosti. 
4.1 Způsob úročení
Dluhopisy jsou úročeny pevnou úrokovou sazbou ve výši 6,00% p.a. (dále jen „Úroková sazba“). 
Úrokové výnosy budou narůstat od prvního (1.) dne každého Výnosového období do posledního dne, který se do takového Výnosového období ještě zahrnuje, při úrokové sazbě platné pro takové Výnosové období. 
Úrokové výnosy budou vypláceny za Výnosové období do posledního dne, který se do takového Výnosového období ještě zahrnuje. Úrokové výnosy budou vypláceny za každé Výnosové období zpětně, vždy k 11. dubnu každého roku, resp. ke Dni konečné splatnosti dluhopisů, je-li to relevantní (dále jen „Den výplaty úroků“), a to v souladu s článkem 6. těchto Emisních podmínek, resp. Smlouvou s administrátorem, je-li to relevantní. První platba úrokových výnosů se očekává k 11. dubnu 2015.
„Výnosovým obdobím“ se pro účely těchto Emisních podmínek rozumí jedno dvanáctiměsíční (12) období počínající Datem emise (včetně) a končící v pořadí prvním Dnem výplaty úroků (tento den vyjímaje) a dále každé další bezprostředně navazující dvanáctiměsíční (12) období počínající Dnem výplaty úroků (včetně) a končící dalším následujícím Dnem výplaty úroků (tento den vyjímaje), až do Dne splatnosti dluhopisů (jak je tento pojem definován níže). Pro účely počátku běhu kteréhokoli Výnosového období se Den výplaty úroků neposouvá v souladu s konvencí Pracovního dne (jak je tento pojem definován v článku 6.2 těchto Emisních podmínek).
5.1 Konečné splacení
Pokud nedojde k předčasnému splacení Dluhopisů Emitentem nebo k odkoupení Dluhopisů Emitentem a jejich zániku, jak je stanoveno níže, bude celá jmenovitá hodnota Dluhopisů splacena jednorázově dne 10. dubna 2024 (dále jen „Den konečné splatnosti dluhopisů“), a to v souladu s článkem 6. těchto Emisních podmínek, resp. Smlouvou s administrátorem, je-li to relevantní.
5.2 Předčasné splacení z rozhodnutí Emitenta
K datu 30. dubna 2019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výše uvedeným datem předčasného splacení (takový den, vedle jiných dnů takto označených v těchto Emisních podmínkách, také „Den předčasné splatnosti dluhopisů“). 
Předčasné splacení z rozhodnutí Emitenta vyžaduje předchozí souhlas ČNB.
Oznámení Emitenta o předčasné splatnosti dluhopisů učiněné podle tohoto článku 5.2 je neodvolatelné a zavazuje Emitenta k předčasnému splacení všech Dluhopisů v souladu s těmito Emisními podmínkami. V takovém případě se veškeré částky jistiny Dluhopisů spolu s  narostlými nevyplacenými alikvotními úrokovými výnosy vztahujícími se k Dluhopisům stávají splatné Emitentem kterémukoli Vlastníkovi dluhopisů dle tohoto článku 5.2 Emisních podmínek k výše uvedenému Dni předčasné splatnosti dluhopisů. Pro předčasné splacení Dluhopisů podle tohoto článku 5.2 se jinak přiměřeně použijí ustanovení článku 6. těchto Emisních podmínek.
5.3 Předčasné splacení v důsledku zásadních regulatorních změn
Kdykoliv poté, co dojde k Regulatorní změně (jak je tento pojem definován níže),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níže uvedeným datem předčasného splacení (takový den, vedle jiných dnů takto označených v těchto Emisních podmínkách, také „Den předčasné splatnosti dluhopisů“). 
„Regulatorní změna“ znamená kteroukoliv z následujících událostí:
(a) v důsledku jakékoli změny, resp. přijetí právního předpisu závazného pro Emitenta, jež nemohly být Emitentem rozumně předvídány k Datu emise, a/nebo na základě změny interpretace ze strany regulatorních orgánů či jiné okolnosti či skutečnosti, přestane být Emitent oprávněn na základě oznámení či vyjádření regulatorního orgánu zahrnovat do svého kapitálu tier 2 v plném rozsahu dosud nesplacenou jmenovitou hodnotu Dluhopisů, vyjma omezení vyplývajících z příslušných limitů položek kapitálu stanovených závaznou právní úpravou; a/nebo
(b) v důsledku jakékoli změny, resp. přijetí právního předpisu závazného pro Emitenta, jež nemohly být Emitentem rozumně předvídány k Datu emise, dojde ke změně daňového režimu Dluhopisů na straně Emitenta a/nebo Vlastníků dluhopisů. 
Oznámení Emitenta o předčasné splatnosti dluhopisů učiněné podle tohoto článku 5.3 je neodvolatelné a zavazuje Emitenta k předčasnému splacení všech Dluhopisů v souladu s těmito Emisními podmínkami. Předčasné splacení v důsledku Regulatorní změny podle písm. b) vyžaduje rovněž předchozí souhlas ČNB. V takovém případě se veškeré částky jistiny Dluhopisů spolu s  narostlými nevyplacenými alikvotními úrokovými výnosy vztahujícími se k Dluhopisům stávají splatné Emitentem kterémukoli Vlastníkovi dluhopisů dle tohoto článku 5.3 Emisních podmínek k poslednímu Pracovnímu dni v měsíci následujícím po měsíci, ve kterém Emitent oznámil Vlastníkům dluhopisů dle článku 13. těchto Emisních podmínek rozhodnutí Emitenta o předčasném splacení Dluhopisů, nestanoví-li oznámení Emitenta dle článku 13. těchto Emisních podmínek datum pozdější. Pro předčasné splacení Dluhopisů podle tohoto článku 5.3 se jinak přiměřeně použijí ustanovení článku 6. těchto Emisních podmínek.
10.1.1 Administrátor a Určená provozovna 
Nedojde-li ke změně v souladu s článkem 10.1.2 těchto Emisních podmínek, je Administrátorem PPF banka a určená provozovna a výplatní místo Administrátora (dále jen „Určená provozovna“) jsou na následující adrese:
PPF banka a.s.
Evropská 2690/17 
160 41 Praha 6
Česká republika
14. Rozhodné právo, jazyk, spory
Dluhopisy jsou vydávány na základě platných a účinných právních předpisů České republiky, zejména na základě Zákona o dluhopisech. Práva a povinnosti vyplývající z Dluhopisů se budou řídit a vykládat v souladu s právem České republiky. Tyto Emisní podmínky mohou být přeloženy do angličtiny, případně i do dalších jazyků. V takovém případě, pokud dojde k rozporu mezi různými jazykovými verzemi, bude rozhodující verze česká. Jakékoli případné spory mezi Emitentem a Vlastníky dluhopisů vyplývající z Dluhopisů, těchto Emisních podmínek nebo s nimi související budou řešeny Městským soudem v Praze.
</t>
  </si>
  <si>
    <t>Viz část 7 a 21</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</si>
  <si>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t>
  </si>
  <si>
    <t>Existuje-li objektivní důkaz snížení hodnoty v důsledku jedné nebo více událostí, ke kterým došlo po prvotním zaúčtování aktiva , a když tato událost (nebo události) má vliv na odhadované budoucí peněžní toky finančního aktiva nebo skupiny finančních aktiv, které lze spolehlivě odhadnout.</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</si>
  <si>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</si>
  <si>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Expozice vůči  centrálním vládám a centrálním bankám</t>
  </si>
  <si>
    <t>Expozice vůči podnikům - STA</t>
  </si>
  <si>
    <t>Expozice vůči retailu - STA</t>
  </si>
  <si>
    <t>Vysoce rizikové  expozice</t>
  </si>
  <si>
    <t>Akcie</t>
  </si>
  <si>
    <t>Ostatní expozice</t>
  </si>
  <si>
    <t>AT</t>
  </si>
  <si>
    <t>BE</t>
  </si>
  <si>
    <t>CY</t>
  </si>
  <si>
    <t>GB</t>
  </si>
  <si>
    <t>KZ</t>
  </si>
  <si>
    <t>NL</t>
  </si>
  <si>
    <t>RO</t>
  </si>
  <si>
    <t>RU</t>
  </si>
  <si>
    <t>US</t>
  </si>
  <si>
    <t>68/činnosti v oblasti nemovitostí</t>
  </si>
  <si>
    <t xml:space="preserve">Expozice vůči podnikům </t>
  </si>
  <si>
    <t>01/Rostlinná a živočišná výroba, myslivost a související činnosti</t>
  </si>
  <si>
    <t>66/ Ostatní finanční činnosti</t>
  </si>
  <si>
    <t>Expozice vůči podnikům STA</t>
  </si>
  <si>
    <t>64/ Finanční zprostředkování, kromě pojišťovnictví a penzijního financování</t>
  </si>
  <si>
    <t xml:space="preserve">Expozice vůč centrálním vládám a centrálním bankám </t>
  </si>
  <si>
    <t>Expozice vůči  institucím</t>
  </si>
  <si>
    <t>82/ Administrativní a podpůrné činnosti</t>
  </si>
  <si>
    <t>84/ Veřejná správa a obrana, povinné sociální zabezpečení</t>
  </si>
  <si>
    <t>85/ Vzdělávání</t>
  </si>
  <si>
    <t>98/ Činnosti domácností produkujících blíže neurčené výrobky a služby pro vlastní potřebu</t>
  </si>
  <si>
    <t>ostatní</t>
  </si>
  <si>
    <t>0-1měsíce</t>
  </si>
  <si>
    <t>Expozice vůči retailu</t>
  </si>
  <si>
    <t>Vysoce rizikové expozice</t>
  </si>
  <si>
    <t>1-3měsíce</t>
  </si>
  <si>
    <t>3měs-1rok</t>
  </si>
  <si>
    <t>1-5let</t>
  </si>
  <si>
    <t>nad 5 let</t>
  </si>
  <si>
    <t>nelze specifikovat</t>
  </si>
  <si>
    <t>98/retailové expozice</t>
  </si>
  <si>
    <t>66/podnikové expozice</t>
  </si>
  <si>
    <t>nepoužito</t>
  </si>
  <si>
    <t>Moody's Investors Service, Inc.</t>
  </si>
  <si>
    <t>expozice vůči bankám</t>
  </si>
  <si>
    <t>postup dle článků 119 až 121 nařízení 575/2013/EU</t>
  </si>
  <si>
    <t>standardní způsb přiřazení</t>
  </si>
  <si>
    <t>stupeň úvěrové kvality č. 2: 335 mil. Kč
stupeň úvěrové kvality č. 3: 233 mil. Kč</t>
  </si>
  <si>
    <t>expozice vůči podnikům</t>
  </si>
  <si>
    <t>postup dle článku 122 nařízení 575/2013/EU</t>
  </si>
  <si>
    <t>stupeň úvěrové kvality č. 2: 12 mil. Kč
stupeň úvěrové kvality č. 4: 87 tis. Kč                  stupeň úvěrové kvality č. 5: 384 mil. Kč</t>
  </si>
  <si>
    <t>Není relevantní.</t>
  </si>
  <si>
    <t>384 mil. Kč</t>
  </si>
  <si>
    <t>akciové podíly v dceřiných společnostech, nejsou veřejně obchodované.</t>
  </si>
  <si>
    <t>384 mil. kč</t>
  </si>
  <si>
    <t>Pokročilé přístupy nejsou uplatňovány.</t>
  </si>
  <si>
    <t>individuální</t>
  </si>
  <si>
    <t xml:space="preserve">Článek 4
Základní kapitál a akcie banky
1. Základní kapitál banky činí 500 019 000 Kč. Základní kapitál banky je rozvržen na 500 019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</si>
  <si>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</si>
  <si>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Banka stanovuje kapitálové požadavky vůči protistraně v souladu s použitou metodou oceňování a podle regulatorních požadavků. Metodika stanovování limitů pro úvěrové expozice vůči protistraně vychází ze strategie řízení úvěrových rizik a je součástí systému limitů úvěrového rizika včetně limitů na protistrany při obchodování na finančních trzích.</t>
  </si>
  <si>
    <t>Banka měří hodnotu expozice vůči riziku protistrany metodou oceňování podle tržní hodnoty.</t>
  </si>
  <si>
    <t>akciové podíly v dceřiných společnostech</t>
  </si>
  <si>
    <t>držba ze strategických důvodů</t>
  </si>
  <si>
    <t>ocenění v pořizovací ceně snížené o případné znehodnocení ("impairment")</t>
  </si>
  <si>
    <t>Úrokové riziko investičního portfolia</t>
  </si>
  <si>
    <t>Banka měří a vyhodnocuje dopady několika scénářů pohybu výnosobvé křivky na ekonomickou hodnotu kapitálu a čistý úrokový výnos. Vyhodnocení se provádí měsíčně samostatně pro každou měnu s minimálně 5% podílem na hodnotě aktiv či dluhů investičního portfolia a agregovaným způsobem pro zbývající měny investičního portfolia. Ohledně předčasného splácení úvěrů a vývoje vkladů banka přijímá vhodné předpoklady založené mj. na vyhodnocení historického vývoje.</t>
  </si>
  <si>
    <t>Měsíčně</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</si>
  <si>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</si>
  <si>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Pákový poměr během sledovaného období mírně poklesl vlivem růstu rozvahových expozic.</t>
  </si>
  <si>
    <t>Air Bank a.s.</t>
  </si>
  <si>
    <t>Ing. David Minol</t>
  </si>
  <si>
    <t>Banka se aktivně věnuje získávání a rozvoji talentů bez ohledu na jejich věk, náboženství, politické přesvědčení či původ. Banka sestavuje jak vrcholné orgány, tak i ostatní týmy takovým způsobem, který jeho členy rozvíjí – dbá na vyváženost z hlediska vzdělání, věku, stupně odbornosti i z hlediska gendrového. Banka tak přirozeně dosahuje genderové rovnováhy na všech úrovních řízení. Banka aktivně podporuje zapojení matek na mateřské dovolené a jejich návrat do zaměstnání. Vůle pečovat o zachování rozmanitosti je zakotvena ve strategii řízení lidských zdrojů.</t>
  </si>
  <si>
    <t>Banka má pro předávání informací o riziku v rámci interních předpisů definované eskalační procesy. Tyto procesy jsou nastaveny u všech typů řízených rizik v nim naležijících předpisech. Zaměstnanci zabývající se řízením rizik mají definovanou odpovědnost za snižování rizik a své pravomoci, které jim umožňují a vedou je k předávání informací o riziku vrcholným orgánům banky. Funkce řízení rizik je funkce nezávislá na osobách ve vrcholném vedení, a to s ohledem na rozsah, povahu a složitost činností banky.</t>
  </si>
  <si>
    <t xml:space="preserve">Banka při výpočtu kapitálového požadavku k operačnímu riziku vychází z přístupu základního ukazatele (dále jen „přístup BIA“). Kapitálový požadavek k operačnímu riziku podle přístupu BIA je roven 15 % z hodnoty relevantního ukazatele. </t>
  </si>
  <si>
    <t>Při výpočtu relevantního ukazatele se postupuje dle článku 315 a násl. Nařízení (EU) No 575/2013.</t>
  </si>
  <si>
    <t>Pro výpočet relevantního ukazatele banka používá výsledky za tři předchozí po sobě jdoucí účetní období.</t>
  </si>
  <si>
    <t>Dopad paralelního posunu výnosové křivky o 200 bazických směrem vzhůru</t>
  </si>
  <si>
    <t xml:space="preserve">Dopad paralelního posunu výnosové křivky o 200 bazických bodů směrem dolů, přičemž nejnižší přípustná hodnota úrokové sazby je 0 % anebo aktuální záporná hodnota úrokové sazby. </t>
  </si>
  <si>
    <t>CZK</t>
  </si>
  <si>
    <t>Ostatní měny</t>
  </si>
  <si>
    <t>Představenstvo alespoň jednou ročně stanovuje akceptovanou míru rizika, která je vrchním limitem soustavy limitů pro řízení rizik banky a vyjadřuje maximální přijatelnou ztrátu z rizikových operací či expozic banky. Celková akceptovaná míra rizika je kvantitativně stanovena jako maximální přípustný vyčíslitelný vnitřně stanovený kapitálový požadavek se zohledněním aktuální výše vnitřně stanoveného kapitálu banky. K 31. prosinci 2017 činil tento maximální přípustný kapitálový požadavek 5960 mil. Kč.</t>
  </si>
  <si>
    <t>Banka při stanovení kapitálového požadavku k expozicím zajištěných formou hotovosti využívá jednoduchou metodu finančního kolaterálu, u ostatních typů zajištění nejsou při stanovení kapitálového požadavku k úvěrovému riziku zohledňovány techniky snižování úvěrového rizika.</t>
  </si>
  <si>
    <t>Vnitřně stanovený kapitál: 6332 mil. Kč
Vnitřně stanovené kapitálové požadavky: 3839 mil. Kč
- úvěrové riziko: 3124 mil. Kč                     
- riziko rozšíření spreadů: 151 mil. Kč
- riziko koncentrace: 40 mil. Kč
- riziko likvidity: 57 mil. Kč
- měnové riziko: 52 mil. Kč
- úrokové riziko: 179 mil. Kč
- operační riziko: 236 mil. Kč</t>
  </si>
  <si>
    <t>Expozice zajištěné nemovitostmi (TCZK)</t>
  </si>
  <si>
    <t>Expozice vůči retailu (TCZK)</t>
  </si>
  <si>
    <t>Emisní podmínky Air Bank Tier 2 kapitálu</t>
  </si>
  <si>
    <r>
      <rPr>
        <sz val="10"/>
        <rFont val="Arial"/>
        <family val="2"/>
        <charset val="238"/>
      </rPr>
      <t>Zásady a postupy odměňování instituce jsou vymezeny interními předpisy, které které stanovují základní principy a zásady odměňování všech pracovníků Banky, a to v souladu s Vyhláškou a se zohledněním pravidel vymezených Sdělením a doporučeními EBA.
Všechny systémy odměňování v Bance musí zahrnovat následující složky:
a) základní, pevnou složku odměny, která reflektuje náročnost pozice, znalosti, dovednosti a zkušenosti, stanovenou pracovní náplň pracovníka Banky v daném organizačním útvaru Banky a situaci na trhu práce; a
b) pohyblivou složku odměny (je-li stanovena), která je založená na výsledcích individuálního (či případně týmového) výkonu a přístupu pracovníka Banky se zohledněním finančních výsledků Banky, s tím, že:
a. dlouhodobý bonus představuje pohyblivou složku odměny pro vybrané skupiny pracovníků Banky případně poskytovanou na základě víceletého plánu odměňování vázaného na jasně daná kritéria, kterými jsou mimo jiné finanční výsledky Banky, a s celkovou výší omezenou procentem z roční pevné složky odměny; a
b. pracovníci ve vnitřních kontrolních funkcích jsou odměňováni podle plnění cílů stanovených pro danou kontrolní funkci, nezávisle na výkonnosti útvarů, které kontrolují.
Cílem pohyblivé složky odměny je poskytnout pracovníkům Banky odměnu v závislosti na jejich výkonnosti, přístupu a dosahovaných pracovních výsledcích a motivovat pracovníky Banky k setrvání ve své funkci či pozici. Pohyblivá složka odměny je primárně nenárokovou složkou odměny a v určitých případech lze (mimo jiné při porušení pracovních povinností příslušným pracovníkem) pohyblivou složky odměny krátit nebo zcela nevyplatit.
Pohyblivá složka odměny může být poskytována pouze za předpokladu, že na její výplatu byly Bankou vytvořeny zdroje a byla splněna individuální a skupinová kritéria, jak jsou tato kritéria vymezena v příslušných vnitřních normách Banky.
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t>
    </r>
    <r>
      <rPr>
        <b/>
        <sz val="10"/>
        <rFont val="Arial"/>
        <family val="2"/>
        <charset val="238"/>
      </rPr>
      <t xml:space="preserve">
</t>
    </r>
  </si>
  <si>
    <t xml:space="preserve">
Není relevantní.</t>
  </si>
  <si>
    <t>U identifikovaných osob jsme k 1. 1. 2017 změnili způsob odkládání pohyblivé složky odměny a to u předsedy představenstva, resp. generálního ředitele (CEO) Banky je Bonus založen na principu oddálení případného vzniku nároku na podstatnou část Bonusu do tří let následujících po výplatě první části Bonusu po příslušném Hodnoceném období a případné výplaty podstatné části Bonusu do čtyř let následujících po výplatě první části Bonusu po příslušném Hodnoceném období a u ostatních pracovníků Banky, kteří mají významný vliv na celkový rizikový profil Banky je Bonus založen na principu oddálení případného vzniku nároku na podstatnou část Bonusu a případné výplaty podstatné části Bonusu do tří let následujících po výplatě první části Bonusu po příslušném Hodnoceném období. U ostatních pracovníků k významné změně nedošlo.</t>
  </si>
  <si>
    <t>Okruh vybraných pracovníků byl definován na základě zhodnocení vlivu jednotlivých pracovníků na rizikový profil banky. Na tyto identifikované osoby byly aplikovány požadavky regulace s ohledem na význam a velikost instituce.</t>
  </si>
  <si>
    <t>Počet identifikovaných osob se oproti roku 2016 navýšil o 2 osoby. Došlo k tomu vznikem nové divize a s tím spojený vznik nové pozice ve vrcholovém vedení. V druhém případě se jedná o osobu, která není ve vrcholovém vedení, ale splňuje jak kvalitativní, tak kvantitativní kritéria pro identifikaci.</t>
  </si>
  <si>
    <t>Dozorčí rada schvaluje a pravidelně vyhodnocuje souhrnné zásady odměňování všech zaměstnanců a orgánů banky. Představenstvo odpovídá za jejich zavedení a uplatňování.</t>
  </si>
  <si>
    <t xml:space="preserve">5 zasedání dozorčí rady. </t>
  </si>
  <si>
    <t>Pravidla a zásady odměňování jsou dále konzultována se zástupci jediného akcionáře a regulovaného konsolidačního celku.</t>
  </si>
  <si>
    <t xml:space="preserve">Banka definuje tzv. individuální cíle, jež odpovídají profilu pozice každého pracovníka a celofiremní cíle, které jsou nazývány Cíle společnosti a Finanční cíle.
Výkonnost je v Air Bank a.s. hodnocena na třech základních úrovních, a to platí pro každého jednotlivého zaměstnance. Jde o soubor 3 výkonnostních oblastí, které Air Bank při hodnocení sleduje:
1. individuální cíle, které se stanovují na nejvyšších úrovních a následně přirozeně kaskádují skrz celou společnost. Nastavování, kontrola plnění a vyhodnocování spadá do kompetence a zodpovědnosti nadřízeného pracovníka.
2. kompetence zaměstnance: reflektují schopnosti, zkušenosti, chování, přístup k práci, dle hodnot společnosti a manažerského kompetenčního modelu.
3. cíle společnosti: nastavuje vedení společnosti všem zaměstnancům, a to v závilosti na pozici, úrovni rizikovosti a příslušné míře odpovědnosti. </t>
  </si>
  <si>
    <t>Všichni pracovníci mají pohyblivou složku odměny definovanou jako bonus či podléhají tzv. insentivnímu modelu (výkonnovému odměňování).</t>
  </si>
  <si>
    <t>Banka jasně definuje část pohyblivé odměny navázané na výkon instituce a její vyplacení odpovídá příslušnému vyhodnocení výkonu (nastavených kritérií) instituce. Pohyblivá výše odměny může být přiznána či odňata v závislosti na tomto vyhodnocení klíčových výkonnových kriterií. Pohyblivá složka odměny je nenároková a reflektuje finanční výsledky společnosti. Váha finančních cílů vychází z pozice zaměstnance.</t>
  </si>
  <si>
    <t>Systém odměňování v Air Bank a.s. je postaven primárně na dvou základních složkách: základní mzdě za odvedenou práci a pohyblivé složce odměn za výkon. 
Stanovování základní mzdy za odvedenou práci vychází ze situace na českém trhu.  Při nastavování základní mzdy vychází Air Bank a.s. z charakteru pracovního místa, které představuje základ pro diferenciaci odměňování. Cílem je zejména udržení vnitřní spravedlnosti a konkurenceschopnosti na trhu práce. Mzdy pracovníků Air Bank a.s. se mezi sebou odlišují tak, aby reflektovaly individuální přínos, potenciál, schopnost ovlivnit doručení výsledků a další faktory, které jsou pro dané pozice relevantní. Základní mzdy procházejí každoroční aktualizací, která je ovlivněna strategií Air Bank a.s., situací na trhu a dalšími vnějšími faktory. 
Za výkon přísluší zaměstnanci nenároková složka odměny, tzv. variabilní složka. Variabilní složka odměny je vyjádřena v procentech, ve vybraných případech pak rovnou v českých korunách (prodejní pozice). V závislosti na pozici má tato pohyblivá složka odlišnou koncepci, avšak reflektuje celkové finanční cíle banky. 
Benefity v Air Bank a.s. obsahují základní sadu nástrojů pro posilování spokojenosti zaměstnanců, tyto jsou pak identické pro všechny zaměstnance Air Bank a.s. 
Air Bank a.s. ve svém odměňování respektuje vnitřní interní spravedlnost, která vychází z koncepce, aby za stejnou práci a stejný výkon za stejných transparentních okolností byla odměna stejná. Na celkovou výši odměny nesmí mít vliv pohlaví, věk, vyznání či jakékoli jiné osobnostní faktory zaměstnance. 
Při nastavování systému odměňování vychází Air Bank a.s. z podstaty, která nesmí povzbuzovat k přijímání rizik, která by nebyla v toleranci s riziky Air Bank a.s.
Air Bank a.s. identifikovala zaměstnance, kteří svým dopadem ovlivňují rizikový profil banky. 
Pohyblivá složka odměny je nenároková a reflektuje finanční výsledky společnosti. Váha finančních cílů vychází z pozice zaměstnance.</t>
  </si>
  <si>
    <t xml:space="preserve">Air Bank a.s. používá pro měření výkonnosti zaměstnanců strukturovaný systém, ve kterém rozděluje cíle dle výkonnosti a přinosu daných divizí. Všem pracovníkům však příšluší hodnocení v dimenzích: finanční cíle, obchodní cíle, zákaznická spokojenosti, kompetence zaměstnance a jeho individuální cíle. Všechna kritéria mají svůj relevantní kvalitativní i kvantitativní charakter. 
Výkonnostní kritéria reflektují dlouhodobé strategické směřování Banky a jednotlivé krátkodobé cíle, které vedou k dosahování cílů dlouhodobých a tedy i k naplňování vize. Nastavování jednotlivých cílů přirozeně reflektuje pozici, zodpovědnost a rizikovost každého zaměstnance, přičemž cílem je zejména motivace každého zaměstnance k naplňování klíčových cílů a vize společnosti, za využívání silných stránek každého jedince ve firmě. </t>
  </si>
  <si>
    <t>Kriteria použitá pro ex post úpravy: interní pravidla umožňuji nepřiznat a nevyplatit bonusovou složku v případě realizace rizika.
Kriteria použitá pro ex ante úpravy: jsou zohleděna přímo v jednotlivých individuálních cílích.</t>
  </si>
  <si>
    <t>Pevná i pohyblivá složka odměny má peněžní formu.</t>
  </si>
  <si>
    <t>Pracovníci ve vnitřních kontrolních funkcích jsou odměňováni podle plnění cílů stanovených pro danou kontrolní funkci, nezávisle na výkonnosti útvarů, které kontrolují. Jejich pohyblivou složku odměny schvaluje Dozorčí rada.</t>
  </si>
  <si>
    <t xml:space="preserve">Banka má dvě hlavní složky odměňování: pevná sjednaná v pracovní smlouvě, pohyblivá složka závislá na individuálním výkonu a zároveň výkonu instituce. 
Pohyblivá složka odměny je v Air Bank a.s. nenároková a navázána na vyhodnocení individuálních cílů, kompetencí a hodnot a finančních cílů instituce.
Incentivní měsíční odměňování je platné pro zaměstnance v pobočkové síti a pro obslužné pozice. Toto odměňování vychází z předem definovaných zpravidla měsíčních cílů. </t>
  </si>
  <si>
    <t>U předsedy představenstva Banky, resp. generálního ředitele (CEO) Banky je Bonus založen na principu oddálení případného vzniku nároku na podstatnou část Bonusu do tří let následujících po výplatě první části Bonusu po příslušném Hodnoceném období a případné výplaty podstatné části Bonusu do čtyř let následujících po výplatě první části Bonusu po příslušném Hodnoceném období, a to plně v souladu s bodem 13 Přílohy 1 vyhlášky č. 163/2014 Sb., o výkonu činnosti bank, spořitelních a úvěrních družstev a obchodníků s cennými papíry, v účinném znění.
U ostatních pracovníků Banky, kteří mají významný vliv na celkový rizikový profil Banky je Bonus založen na principu oddálení případného vzniku nároku na podstatnou část Bonusu a případné výplaty podstatné části Bonusu do tří let následujících po výplatě první části Bonusu po příslušném Hodnoceném období, a to plně v souladu s bodem 13 Přílohy 1 vyhlášky č. 163/2014 Sb., o výkonu činnosti bank, spořitelních a úvěrních družstev a obchodníků s cennými papíry, v účinném znění. Poměr, jaký Banka zvolila, byl přiměřený velikosti a významnosti instituce (Banka standardně neposkytuje úvěry právnickým osobám, není obchodníkem s investičními nástroji a převážnou většinu klientů Banky tvoří fyzické osoby-nepodnikatelé, kterým Banka poskytuje služby spočívající zejména ve vedení běžných a spořících účtů a poskytování půjček, s tím, že poskytování hypotéčních úvěrů tvoří jen malou část z celkových činností Banky).</t>
  </si>
  <si>
    <t>Vnitřní směrnice Banky stanoví přesná pravidla, kdy nárok pracovníkovi nevznikne či může být odejmut resp. zanikne či by měl dotčený pracovník již vypacený bonus (vyplacenou část pohyblivé složky odměny) vrátit.</t>
  </si>
  <si>
    <t>Zaručené pohyblivé odměny banka neposkytuje. Pokud by v důsledku vyplacení odstupného měla roční pohyblivá složka odměny překročit výši roční pevné složky odměny, výplata podléhá schválení valnou hromadou Banky.</t>
  </si>
  <si>
    <t>Limity poměru mezi pevnou složkou odměny a pohyblivou složkou odměny jsou pro všechny pracovníky Banky stanoveny na maximálně jednonásobek pevné složky mzdy, pokud není valnou hromadou Banky schváleno jinak.</t>
  </si>
  <si>
    <t>Dle principu proporcionality ve smyslu Vyhlášky a na ni navazujícího Sdělení se Banka rozhodla s ohledem na model svého podnikání, jeho složitost a s ním spojená rizika, organizační uspořádání, povahu, rozsah a složitost činností, které Banka vykonává, kdy Banka standardně neposkytuje úvěry právnickým osobám, není obchodníkem s investičními nástroji a kdy převážnou většinu klientů Banky tvoří fyzické osoby-nepodnikatelé, kterým Banka poskytuje služby spočívající zejména ve vedení běžných a spořících účtů a poskytování půjček, s tím, že poskytování hypotéčních úvěrů tvoří jen malou část z celkových činností Banky), že s výjimkou maximálních limitů poměru mezi pevnou složkou odměny a pohyblivou složkou odměny, udržitelnosti vzhledem k celkové finanční situaci Banky a zásady rozložení a oddálení vzniku nároku na část pohyblivé složky odměny, které se uplatňují na předsedu představenstva a generálního ředitele Banky, ostatní členy představenstva Banky a na ostatní vybrané pracovníky Banky a výplaty podstatné části pohyblivé složky odměny v nepeněžních nástrojích, která se uplatňuje na předsedu představenstva a generálního ředitele Banky, nebude aplikovat zvláštní zásady odměňování, které lze neaplikovat v souladu s Vyhláškou s přihlédnutím k pravidlům vymezeným ve Sdělení, a to proto, že stanovení maximálních limitů poměru mezi pevnou složkou odměny a pohyblivou složkou odměny, udržitelnost vzhledem k celkové finanční situaci Banky a zásadu rozložení a oddálení vzniku nároku na část pohyblivé složky odměny pro předsedu představenstva, resp. generálního ředitele (CEO) Banky, ostatní členy představenstva Banky a ostatní vybrané pracovníky Banky považuje Banka za dostatečné nástroje, kterými je zabezpečen soulad s Vyhláškou.
Ostatní zvláštní zásady odměňování, které musí být aplikovány, jsou Bankou v rámci odměňování vybraných pracovníků Banky zohledněny přímo ve stanovách Banky a v dalších vnitřních předpisech schvalovaných dozorčí radou Banky.
Pracovníci Banky, kteří mají významný vliv na celkový rizikový profil Banky,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</si>
</sst>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
    <numFmt numFmtId="170" formatCode="0.000"/>
  </numFmts>
  <fonts count="7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9.9"/>
      <color rgb="FFFF0000"/>
      <name val="Tahoma"/>
      <family val="2"/>
      <charset val="238"/>
    </font>
    <font>
      <sz val="9.9"/>
      <color theme="1"/>
      <name val="Arial"/>
      <family val="2"/>
      <charset val="238"/>
    </font>
    <font>
      <sz val="8"/>
      <name val="Arial"/>
      <family val="2"/>
      <charset val="238"/>
    </font>
    <font>
      <sz val="11"/>
      <color theme="1"/>
      <name val="Arial"/>
      <family val="2"/>
      <charset val="238"/>
    </font>
    <font>
      <b/>
      <sz val="9"/>
      <color indexed="81"/>
      <name val="Tahoma"/>
      <charset val="1"/>
    </font>
    <font>
      <sz val="9"/>
      <color indexed="81"/>
      <name val="Tahoma"/>
      <family val="2"/>
      <charset val="238"/>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indexed="27"/>
      </patternFill>
    </fill>
  </fills>
  <borders count="10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13">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xf numFmtId="169" fontId="67" fillId="20" borderId="105"/>
  </cellStyleXfs>
  <cellXfs count="215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3"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7" borderId="55" xfId="0" applyFont="1" applyFill="1" applyBorder="1" applyAlignment="1">
      <alignment vertic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37" fillId="15" borderId="90" xfId="0" applyFont="1" applyFill="1" applyBorder="1" applyAlignment="1">
      <alignment horizontal="center"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0" borderId="100" xfId="0" applyNumberFormat="1"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49" fontId="2" fillId="4" borderId="54" xfId="0" applyNumberFormat="1"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4" fillId="7" borderId="55" xfId="0" applyFont="1" applyFill="1" applyBorder="1" applyAlignment="1">
      <alignment vertical="center"/>
    </xf>
    <xf numFmtId="0" fontId="4" fillId="0" borderId="55" xfId="0" applyFont="1" applyBorder="1" applyAlignment="1">
      <alignment vertical="center"/>
    </xf>
    <xf numFmtId="0" fontId="4" fillId="0" borderId="55" xfId="0" applyFont="1" applyFill="1" applyBorder="1" applyAlignment="1">
      <alignment vertical="center"/>
    </xf>
    <xf numFmtId="0" fontId="2" fillId="0" borderId="55" xfId="0" applyFont="1" applyFill="1" applyBorder="1" applyAlignment="1">
      <alignment horizontal="left" vertical="center"/>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0" fontId="2" fillId="0" borderId="7" xfId="0" applyFont="1" applyBorder="1" applyAlignment="1">
      <alignment horizontal="center" vertical="center" wrapText="1"/>
    </xf>
    <xf numFmtId="14" fontId="4" fillId="7" borderId="8" xfId="0" applyNumberFormat="1" applyFont="1" applyFill="1" applyBorder="1" applyAlignment="1">
      <alignment horizontal="left" vertical="center" wrapText="1"/>
    </xf>
    <xf numFmtId="0" fontId="2" fillId="0" borderId="17" xfId="0" applyFont="1" applyBorder="1" applyAlignment="1">
      <alignment horizontal="left" vertical="center" wrapText="1"/>
    </xf>
    <xf numFmtId="0" fontId="14" fillId="0" borderId="0" xfId="0" applyFont="1"/>
    <xf numFmtId="0" fontId="14" fillId="0" borderId="0" xfId="0" applyFont="1" applyFill="1" applyAlignment="1">
      <alignment horizontal="right"/>
    </xf>
    <xf numFmtId="3" fontId="10" fillId="0" borderId="0" xfId="0" applyNumberFormat="1" applyFont="1"/>
    <xf numFmtId="0" fontId="4" fillId="0" borderId="0" xfId="0" applyFont="1"/>
    <xf numFmtId="3" fontId="4" fillId="0" borderId="0" xfId="0" applyNumberFormat="1" applyFont="1"/>
    <xf numFmtId="3" fontId="14" fillId="0" borderId="0" xfId="0" applyNumberFormat="1" applyFont="1"/>
    <xf numFmtId="0" fontId="0" fillId="7" borderId="75" xfId="0" applyFill="1" applyBorder="1"/>
    <xf numFmtId="49" fontId="10" fillId="0" borderId="71" xfId="0" applyNumberFormat="1" applyFont="1" applyBorder="1" applyAlignment="1">
      <alignment horizontal="left" vertical="center" wrapText="1"/>
    </xf>
    <xf numFmtId="3" fontId="10" fillId="0" borderId="15"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49" fontId="10" fillId="0" borderId="77" xfId="0" applyNumberFormat="1" applyFont="1" applyBorder="1" applyAlignment="1">
      <alignment horizontal="left" vertical="center" wrapText="1"/>
    </xf>
    <xf numFmtId="0" fontId="0" fillId="7" borderId="76" xfId="0" applyFill="1" applyBorder="1"/>
    <xf numFmtId="49" fontId="10" fillId="0" borderId="78" xfId="0" applyNumberFormat="1" applyFont="1" applyBorder="1" applyAlignment="1">
      <alignment horizontal="left" vertical="center" wrapText="1"/>
    </xf>
    <xf numFmtId="3" fontId="4" fillId="0" borderId="13" xfId="0"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3" fontId="48" fillId="0" borderId="13" xfId="0" applyNumberFormat="1" applyFont="1" applyBorder="1" applyAlignment="1">
      <alignment horizontal="right" vertical="center" wrapText="1"/>
    </xf>
    <xf numFmtId="3" fontId="48" fillId="7" borderId="13" xfId="0" applyNumberFormat="1" applyFont="1" applyFill="1" applyBorder="1" applyAlignment="1">
      <alignment horizontal="right" vertical="center" wrapText="1"/>
    </xf>
    <xf numFmtId="3" fontId="10" fillId="7" borderId="13" xfId="0" applyNumberFormat="1" applyFont="1" applyFill="1" applyBorder="1" applyAlignment="1">
      <alignment horizontal="right" vertical="center" wrapText="1"/>
    </xf>
    <xf numFmtId="3" fontId="4" fillId="7" borderId="13" xfId="0" applyNumberFormat="1" applyFont="1" applyFill="1" applyBorder="1" applyAlignment="1">
      <alignment horizontal="right" vertical="center" wrapText="1"/>
    </xf>
    <xf numFmtId="49" fontId="4" fillId="0" borderId="13" xfId="0" applyNumberFormat="1" applyFont="1" applyBorder="1" applyAlignment="1">
      <alignment horizontal="left" vertical="center" wrapText="1"/>
    </xf>
    <xf numFmtId="49" fontId="48" fillId="0" borderId="13" xfId="0" applyNumberFormat="1" applyFont="1" applyBorder="1" applyAlignment="1">
      <alignment horizontal="left" vertical="center" wrapText="1"/>
    </xf>
    <xf numFmtId="0" fontId="65" fillId="0" borderId="13" xfId="0" applyFont="1" applyBorder="1" applyAlignment="1">
      <alignment horizontal="left" vertical="center" wrapText="1"/>
    </xf>
    <xf numFmtId="49" fontId="4" fillId="0" borderId="47" xfId="0" applyNumberFormat="1" applyFont="1" applyBorder="1" applyAlignment="1">
      <alignment horizontal="right" vertical="center" wrapText="1"/>
    </xf>
    <xf numFmtId="0" fontId="66" fillId="0" borderId="13" xfId="0" applyFont="1" applyFill="1" applyBorder="1" applyAlignment="1">
      <alignment horizontal="left" vertical="center" wrapText="1"/>
    </xf>
    <xf numFmtId="49" fontId="4" fillId="7" borderId="13" xfId="0" applyNumberFormat="1" applyFont="1" applyFill="1" applyBorder="1" applyAlignment="1">
      <alignment horizontal="right" vertical="center" wrapText="1"/>
    </xf>
    <xf numFmtId="49" fontId="10" fillId="7" borderId="13" xfId="0" applyNumberFormat="1" applyFont="1" applyFill="1" applyBorder="1" applyAlignment="1">
      <alignment horizontal="right" vertical="center" wrapText="1"/>
    </xf>
    <xf numFmtId="49" fontId="48" fillId="0" borderId="47" xfId="0" applyNumberFormat="1" applyFont="1" applyBorder="1" applyAlignment="1">
      <alignment horizontal="left" vertical="center" wrapText="1"/>
    </xf>
    <xf numFmtId="0" fontId="65" fillId="0" borderId="47" xfId="0" applyFont="1" applyBorder="1" applyAlignment="1">
      <alignment horizontal="left" vertical="center" wrapText="1"/>
    </xf>
    <xf numFmtId="0" fontId="48" fillId="0" borderId="47" xfId="0" applyFont="1" applyBorder="1" applyAlignment="1">
      <alignment horizontal="left" vertical="center" wrapText="1"/>
    </xf>
    <xf numFmtId="10" fontId="4"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49" fontId="4" fillId="7" borderId="47" xfId="0" applyNumberFormat="1" applyFont="1" applyFill="1" applyBorder="1" applyAlignment="1">
      <alignment horizontal="right" vertical="center" wrapText="1"/>
    </xf>
    <xf numFmtId="49" fontId="10" fillId="7" borderId="47" xfId="0" applyNumberFormat="1" applyFont="1" applyFill="1" applyBorder="1" applyAlignment="1">
      <alignment horizontal="right" vertical="center" wrapText="1"/>
    </xf>
    <xf numFmtId="10" fontId="4" fillId="7" borderId="47" xfId="11"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3" fontId="2" fillId="0" borderId="13" xfId="0" applyNumberFormat="1" applyFont="1" applyBorder="1" applyAlignment="1">
      <alignment horizontal="right" vertical="center" wrapText="1"/>
    </xf>
    <xf numFmtId="0" fontId="48" fillId="0" borderId="13" xfId="0" applyFont="1" applyBorder="1" applyAlignment="1">
      <alignment horizontal="left" vertical="center" wrapText="1"/>
    </xf>
    <xf numFmtId="0" fontId="4" fillId="0" borderId="13" xfId="0" applyFont="1" applyBorder="1" applyAlignment="1">
      <alignment horizontal="left" vertical="center" wrapText="1"/>
    </xf>
    <xf numFmtId="3" fontId="4" fillId="5" borderId="13" xfId="0" applyNumberFormat="1" applyFont="1" applyFill="1" applyBorder="1" applyAlignment="1">
      <alignment horizontal="right" vertical="center" wrapText="1"/>
    </xf>
    <xf numFmtId="3" fontId="2" fillId="5" borderId="13" xfId="0" applyNumberFormat="1" applyFont="1" applyFill="1" applyBorder="1" applyAlignment="1">
      <alignment horizontal="righ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3" fontId="4" fillId="0" borderId="30" xfId="0" applyNumberFormat="1" applyFont="1" applyBorder="1" applyAlignment="1">
      <alignment horizontal="right" wrapText="1"/>
    </xf>
    <xf numFmtId="0" fontId="48" fillId="0" borderId="31" xfId="0" applyFont="1" applyBorder="1" applyAlignment="1">
      <alignment horizontal="center" vertical="center" wrapText="1"/>
    </xf>
    <xf numFmtId="0" fontId="48" fillId="0" borderId="30" xfId="0" applyFont="1" applyBorder="1" applyAlignment="1">
      <alignment vertical="center" wrapText="1"/>
    </xf>
    <xf numFmtId="0" fontId="48" fillId="0" borderId="13" xfId="0" applyFont="1" applyBorder="1" applyAlignment="1">
      <alignment vertical="center" wrapText="1"/>
    </xf>
    <xf numFmtId="0" fontId="48" fillId="0" borderId="31" xfId="0" applyFont="1" applyBorder="1" applyAlignment="1">
      <alignment vertical="center" wrapText="1"/>
    </xf>
    <xf numFmtId="0" fontId="48" fillId="0" borderId="13" xfId="0" applyFont="1" applyFill="1" applyBorder="1" applyAlignment="1">
      <alignment vertical="center" wrapText="1"/>
    </xf>
    <xf numFmtId="0" fontId="48" fillId="0" borderId="31" xfId="0" applyFont="1" applyFill="1" applyBorder="1" applyAlignment="1">
      <alignment vertical="center" wrapText="1"/>
    </xf>
    <xf numFmtId="3" fontId="16" fillId="0" borderId="13" xfId="0" applyNumberFormat="1" applyFont="1" applyBorder="1" applyAlignment="1">
      <alignment horizontal="right" vertical="center" wrapText="1"/>
    </xf>
    <xf numFmtId="3" fontId="10" fillId="0" borderId="19" xfId="0" applyNumberFormat="1" applyFont="1" applyBorder="1" applyAlignment="1">
      <alignment horizontal="right" vertical="center" wrapText="1"/>
    </xf>
    <xf numFmtId="3" fontId="10" fillId="0" borderId="31" xfId="0" applyNumberFormat="1" applyFont="1" applyBorder="1" applyAlignment="1">
      <alignment horizontal="right" vertical="center" wrapText="1"/>
    </xf>
    <xf numFmtId="3" fontId="10" fillId="0" borderId="21" xfId="0" applyNumberFormat="1" applyFont="1" applyBorder="1" applyAlignment="1">
      <alignment horizontal="right" vertical="center" wrapText="1"/>
    </xf>
    <xf numFmtId="49" fontId="4" fillId="0" borderId="59" xfId="0" applyNumberFormat="1" applyFont="1" applyFill="1" applyBorder="1" applyAlignment="1"/>
    <xf numFmtId="49" fontId="4" fillId="0" borderId="21" xfId="0" applyNumberFormat="1" applyFont="1" applyFill="1" applyBorder="1" applyAlignment="1"/>
    <xf numFmtId="3" fontId="10" fillId="0" borderId="41" xfId="0" applyNumberFormat="1" applyFont="1" applyBorder="1" applyAlignment="1">
      <alignment horizontal="right" vertical="center" wrapText="1"/>
    </xf>
    <xf numFmtId="49" fontId="4" fillId="0" borderId="64" xfId="0" applyNumberFormat="1" applyFont="1" applyFill="1" applyBorder="1" applyAlignment="1"/>
    <xf numFmtId="49" fontId="4" fillId="0" borderId="41" xfId="0" applyNumberFormat="1" applyFont="1" applyFill="1" applyBorder="1" applyAlignment="1"/>
    <xf numFmtId="3" fontId="4" fillId="0" borderId="41" xfId="0" applyNumberFormat="1" applyFont="1" applyBorder="1" applyAlignment="1">
      <alignment horizontal="right" vertical="center" wrapText="1"/>
    </xf>
    <xf numFmtId="0" fontId="4" fillId="0" borderId="6" xfId="0" applyFont="1" applyBorder="1" applyAlignment="1">
      <alignment horizontal="left" vertical="top"/>
    </xf>
    <xf numFmtId="0" fontId="4" fillId="0" borderId="47" xfId="0" applyFont="1" applyBorder="1" applyAlignment="1">
      <alignment horizontal="left" vertical="top"/>
    </xf>
    <xf numFmtId="3" fontId="4" fillId="0" borderId="19" xfId="0" applyNumberFormat="1" applyFont="1" applyBorder="1" applyAlignment="1">
      <alignment horizontal="right" vertical="center" wrapText="1"/>
    </xf>
    <xf numFmtId="0" fontId="48" fillId="0" borderId="6" xfId="0" applyFont="1" applyBorder="1" applyAlignment="1">
      <alignment horizontal="left" vertical="top"/>
    </xf>
    <xf numFmtId="0" fontId="48" fillId="0" borderId="47" xfId="0" applyFont="1" applyBorder="1" applyAlignment="1">
      <alignment horizontal="left" vertical="top"/>
    </xf>
    <xf numFmtId="49" fontId="48" fillId="0" borderId="47" xfId="0" applyNumberFormat="1" applyFont="1" applyFill="1" applyBorder="1" applyAlignment="1"/>
    <xf numFmtId="0" fontId="17" fillId="0" borderId="17" xfId="0" applyFont="1" applyBorder="1"/>
    <xf numFmtId="3" fontId="4" fillId="0" borderId="47" xfId="0" applyNumberFormat="1" applyFont="1" applyBorder="1" applyAlignment="1">
      <alignment horizontal="right" vertical="center" wrapText="1"/>
    </xf>
    <xf numFmtId="3" fontId="4" fillId="0" borderId="47" xfId="0" applyNumberFormat="1" applyFont="1" applyFill="1" applyBorder="1" applyAlignment="1">
      <alignment vertical="center" wrapText="1"/>
    </xf>
    <xf numFmtId="0" fontId="17" fillId="0" borderId="38" xfId="0" applyFont="1" applyBorder="1"/>
    <xf numFmtId="0" fontId="4" fillId="0" borderId="30" xfId="0" applyFont="1" applyBorder="1" applyAlignment="1">
      <alignment vertical="center" wrapText="1"/>
    </xf>
    <xf numFmtId="0" fontId="4" fillId="0" borderId="13" xfId="0" applyFont="1" applyBorder="1" applyAlignment="1">
      <alignment vertical="center" wrapText="1"/>
    </xf>
    <xf numFmtId="0" fontId="17" fillId="0" borderId="66" xfId="0" applyFont="1" applyBorder="1"/>
    <xf numFmtId="0" fontId="4" fillId="0" borderId="57" xfId="0" applyFont="1" applyBorder="1" applyAlignment="1">
      <alignment vertical="center" wrapText="1"/>
    </xf>
    <xf numFmtId="3" fontId="4" fillId="0" borderId="30" xfId="0" applyNumberFormat="1" applyFont="1" applyBorder="1" applyAlignment="1">
      <alignment horizontal="right" vertical="center" wrapText="1"/>
    </xf>
    <xf numFmtId="14" fontId="4" fillId="7" borderId="8" xfId="0" applyNumberFormat="1" applyFont="1" applyFill="1" applyBorder="1" applyAlignment="1">
      <alignment horizontal="left" vertical="center"/>
    </xf>
    <xf numFmtId="3" fontId="4" fillId="0" borderId="13" xfId="0" applyNumberFormat="1" applyFont="1" applyBorder="1" applyAlignment="1">
      <alignment vertical="center" wrapText="1"/>
    </xf>
    <xf numFmtId="3" fontId="10" fillId="0" borderId="13" xfId="0" applyNumberFormat="1" applyFont="1" applyBorder="1" applyAlignment="1">
      <alignment vertical="center" wrapText="1"/>
    </xf>
    <xf numFmtId="49" fontId="10" fillId="0" borderId="13" xfId="0" applyNumberFormat="1" applyFont="1" applyBorder="1" applyAlignment="1">
      <alignment horizontal="right" wrapText="1"/>
    </xf>
    <xf numFmtId="3" fontId="10" fillId="0" borderId="13" xfId="0" applyNumberFormat="1" applyFont="1" applyBorder="1" applyAlignment="1">
      <alignment wrapText="1"/>
    </xf>
    <xf numFmtId="169" fontId="67" fillId="0" borderId="106" xfId="12" applyNumberFormat="1" applyFill="1" applyBorder="1"/>
    <xf numFmtId="169" fontId="67" fillId="0" borderId="106" xfId="12" applyNumberFormat="1" applyFill="1" applyBorder="1" applyAlignment="1">
      <alignment horizontal="right" vertical="center"/>
    </xf>
    <xf numFmtId="2" fontId="4" fillId="0" borderId="33" xfId="0" applyNumberFormat="1" applyFont="1" applyBorder="1" applyAlignment="1">
      <alignment horizontal="left" vertical="center" wrapText="1"/>
    </xf>
    <xf numFmtId="49" fontId="2" fillId="0" borderId="32"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2" fontId="2" fillId="0" borderId="33" xfId="0" applyNumberFormat="1" applyFont="1" applyFill="1" applyBorder="1" applyAlignment="1">
      <alignment horizontal="left" vertical="center" wrapText="1"/>
    </xf>
    <xf numFmtId="49" fontId="2" fillId="0" borderId="32" xfId="0" applyNumberFormat="1" applyFont="1" applyBorder="1" applyAlignment="1">
      <alignment horizontal="right" wrapText="1"/>
    </xf>
    <xf numFmtId="49" fontId="2" fillId="0" borderId="11" xfId="0" applyNumberFormat="1" applyFont="1" applyBorder="1" applyAlignment="1">
      <alignment horizontal="right" wrapText="1"/>
    </xf>
    <xf numFmtId="3" fontId="2" fillId="0" borderId="11" xfId="0" applyNumberFormat="1" applyFont="1" applyBorder="1" applyAlignment="1">
      <alignment horizontal="right" wrapText="1"/>
    </xf>
    <xf numFmtId="49" fontId="2" fillId="0" borderId="33" xfId="0" applyNumberFormat="1" applyFont="1" applyBorder="1" applyAlignment="1">
      <alignment horizontal="right" wrapText="1"/>
    </xf>
    <xf numFmtId="49" fontId="2" fillId="0" borderId="34" xfId="0" applyNumberFormat="1" applyFont="1" applyBorder="1" applyAlignment="1">
      <alignment horizontal="right" wrapText="1"/>
    </xf>
    <xf numFmtId="3" fontId="0" fillId="0" borderId="32" xfId="0" applyNumberFormat="1" applyBorder="1" applyAlignment="1">
      <alignment horizontal="right"/>
    </xf>
    <xf numFmtId="3" fontId="0" fillId="0" borderId="11" xfId="0" applyNumberFormat="1" applyBorder="1" applyAlignment="1">
      <alignment horizontal="right"/>
    </xf>
    <xf numFmtId="3" fontId="10" fillId="0" borderId="33" xfId="0" applyNumberFormat="1" applyFont="1" applyBorder="1" applyAlignment="1">
      <alignment horizontal="right"/>
    </xf>
    <xf numFmtId="3" fontId="10" fillId="0" borderId="46" xfId="0" applyNumberFormat="1" applyFont="1" applyBorder="1" applyAlignment="1">
      <alignment horizontal="right"/>
    </xf>
    <xf numFmtId="3" fontId="10" fillId="0" borderId="11" xfId="0" applyNumberFormat="1" applyFont="1" applyBorder="1" applyAlignment="1">
      <alignment horizontal="right"/>
    </xf>
    <xf numFmtId="3" fontId="10" fillId="0" borderId="26" xfId="0" applyNumberFormat="1" applyFont="1" applyBorder="1" applyAlignment="1">
      <alignment horizontal="right"/>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3" fontId="0" fillId="0" borderId="91" xfId="0" applyNumberFormat="1" applyBorder="1" applyAlignment="1">
      <alignment vertical="center" wrapText="1"/>
    </xf>
    <xf numFmtId="3" fontId="17" fillId="0" borderId="91" xfId="0" applyNumberFormat="1" applyFont="1" applyBorder="1" applyAlignment="1">
      <alignment vertical="center" wrapText="1"/>
    </xf>
    <xf numFmtId="3" fontId="0" fillId="15" borderId="94" xfId="0" applyNumberFormat="1" applyFill="1" applyBorder="1" applyAlignment="1">
      <alignment vertical="center" wrapText="1"/>
    </xf>
    <xf numFmtId="3" fontId="0" fillId="15" borderId="91" xfId="0" applyNumberFormat="1" applyFill="1" applyBorder="1" applyAlignment="1">
      <alignment vertical="center" wrapText="1"/>
    </xf>
    <xf numFmtId="10" fontId="0" fillId="15" borderId="91" xfId="11" applyNumberFormat="1" applyFont="1" applyFill="1" applyBorder="1" applyAlignment="1">
      <alignment vertical="center" wrapText="1"/>
    </xf>
    <xf numFmtId="3" fontId="0" fillId="0" borderId="91" xfId="0" applyNumberForma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170" fontId="10" fillId="0" borderId="13" xfId="0" applyNumberFormat="1" applyFont="1" applyBorder="1" applyAlignment="1">
      <alignment vertical="center" wrapText="1"/>
    </xf>
    <xf numFmtId="3" fontId="10" fillId="0" borderId="19" xfId="0" applyNumberFormat="1" applyFont="1" applyBorder="1" applyAlignment="1">
      <alignment vertical="center" wrapText="1"/>
    </xf>
    <xf numFmtId="3" fontId="10" fillId="0" borderId="31" xfId="0" applyNumberFormat="1" applyFont="1" applyBorder="1" applyAlignment="1">
      <alignment vertical="center" wrapText="1"/>
    </xf>
    <xf numFmtId="170" fontId="10" fillId="0" borderId="31" xfId="0" applyNumberFormat="1" applyFont="1" applyBorder="1" applyAlignment="1">
      <alignment vertical="center" wrapText="1"/>
    </xf>
    <xf numFmtId="49" fontId="10" fillId="0" borderId="11" xfId="0" applyNumberFormat="1" applyFont="1" applyFill="1" applyBorder="1" applyAlignment="1">
      <alignment vertical="center" wrapText="1"/>
    </xf>
    <xf numFmtId="14" fontId="37" fillId="0" borderId="47" xfId="0" applyNumberFormat="1" applyFont="1" applyBorder="1" applyAlignment="1">
      <alignment horizontal="left" vertical="center" wrapText="1"/>
    </xf>
    <xf numFmtId="3" fontId="10" fillId="0" borderId="41" xfId="0" applyNumberFormat="1" applyFont="1" applyBorder="1" applyAlignment="1">
      <alignment vertical="center" wrapText="1"/>
    </xf>
    <xf numFmtId="3" fontId="2" fillId="0" borderId="47" xfId="0" applyNumberFormat="1" applyFont="1" applyBorder="1" applyAlignment="1">
      <alignment horizontal="right"/>
    </xf>
    <xf numFmtId="0" fontId="0" fillId="0" borderId="91" xfId="0" applyFont="1" applyFill="1" applyBorder="1" applyAlignment="1">
      <alignment vertical="center" wrapText="1"/>
    </xf>
    <xf numFmtId="0" fontId="0" fillId="0" borderId="35" xfId="0" applyFont="1" applyFill="1" applyBorder="1" applyAlignment="1">
      <alignment vertical="center" wrapText="1"/>
    </xf>
    <xf numFmtId="0" fontId="2" fillId="0" borderId="17" xfId="0" applyFont="1" applyFill="1" applyBorder="1" applyAlignment="1">
      <alignment wrapText="1"/>
    </xf>
    <xf numFmtId="3" fontId="10" fillId="0" borderId="40" xfId="0" applyNumberFormat="1" applyFont="1" applyFill="1" applyBorder="1" applyAlignment="1">
      <alignment wrapText="1"/>
    </xf>
    <xf numFmtId="3" fontId="10" fillId="0" borderId="73" xfId="0" applyNumberFormat="1" applyFont="1" applyFill="1" applyBorder="1" applyAlignment="1">
      <alignment wrapText="1"/>
    </xf>
    <xf numFmtId="3" fontId="10" fillId="0" borderId="17" xfId="0" applyNumberFormat="1" applyFont="1" applyFill="1" applyBorder="1" applyAlignment="1">
      <alignment horizontal="center" wrapText="1"/>
    </xf>
    <xf numFmtId="3" fontId="10" fillId="0" borderId="41" xfId="0" applyNumberFormat="1" applyFont="1" applyBorder="1" applyAlignment="1"/>
    <xf numFmtId="3" fontId="10" fillId="0" borderId="41" xfId="0" applyNumberFormat="1" applyFont="1" applyBorder="1" applyAlignment="1">
      <alignment wrapText="1"/>
    </xf>
    <xf numFmtId="3" fontId="10" fillId="0" borderId="45" xfId="0" applyNumberFormat="1" applyFont="1" applyBorder="1" applyAlignment="1">
      <alignment wrapText="1"/>
    </xf>
    <xf numFmtId="3" fontId="10" fillId="5" borderId="40" xfId="0" applyNumberFormat="1" applyFont="1" applyFill="1" applyBorder="1" applyAlignment="1">
      <alignment horizontal="center" wrapText="1"/>
    </xf>
    <xf numFmtId="3" fontId="10" fillId="10" borderId="41" xfId="0" applyNumberFormat="1" applyFont="1" applyFill="1" applyBorder="1" applyAlignment="1"/>
    <xf numFmtId="3" fontId="10" fillId="10" borderId="41" xfId="0" applyNumberFormat="1" applyFont="1" applyFill="1" applyBorder="1" applyAlignment="1">
      <alignment wrapText="1"/>
    </xf>
    <xf numFmtId="3" fontId="10" fillId="10" borderId="45" xfId="0" applyNumberFormat="1" applyFont="1" applyFill="1" applyBorder="1" applyAlignment="1">
      <alignment wrapText="1"/>
    </xf>
    <xf numFmtId="3" fontId="10" fillId="10" borderId="40" xfId="0" applyNumberFormat="1" applyFont="1" applyFill="1" applyBorder="1" applyAlignment="1">
      <alignment wrapText="1"/>
    </xf>
    <xf numFmtId="3" fontId="10" fillId="10" borderId="73" xfId="0" applyNumberFormat="1" applyFont="1" applyFill="1" applyBorder="1" applyAlignment="1">
      <alignment wrapText="1"/>
    </xf>
    <xf numFmtId="3" fontId="10" fillId="10" borderId="17" xfId="0" applyNumberFormat="1" applyFont="1" applyFill="1" applyBorder="1" applyAlignment="1">
      <alignment horizontal="center" wrapText="1"/>
    </xf>
    <xf numFmtId="3" fontId="4" fillId="0" borderId="17" xfId="0" applyNumberFormat="1" applyFont="1" applyFill="1" applyBorder="1" applyAlignment="1">
      <alignment wrapText="1"/>
    </xf>
    <xf numFmtId="3" fontId="10" fillId="0" borderId="71" xfId="0" applyNumberFormat="1" applyFont="1" applyBorder="1" applyAlignment="1">
      <alignment wrapText="1"/>
    </xf>
    <xf numFmtId="3" fontId="10" fillId="0" borderId="17" xfId="0" applyNumberFormat="1" applyFont="1" applyBorder="1" applyAlignment="1">
      <alignment wrapText="1"/>
    </xf>
    <xf numFmtId="3" fontId="10" fillId="0" borderId="13" xfId="0" applyNumberFormat="1" applyFont="1" applyBorder="1" applyAlignment="1"/>
    <xf numFmtId="3" fontId="10" fillId="0" borderId="15" xfId="0" applyNumberFormat="1" applyFont="1" applyBorder="1" applyAlignment="1">
      <alignment wrapText="1"/>
    </xf>
    <xf numFmtId="3" fontId="32" fillId="0" borderId="17" xfId="0" applyNumberFormat="1" applyFont="1" applyFill="1" applyBorder="1" applyAlignment="1"/>
    <xf numFmtId="3" fontId="10" fillId="0" borderId="71" xfId="0" applyNumberFormat="1" applyFont="1" applyFill="1" applyBorder="1" applyAlignment="1">
      <alignment wrapText="1"/>
    </xf>
    <xf numFmtId="3" fontId="10" fillId="0" borderId="47" xfId="0" applyNumberFormat="1" applyFont="1" applyBorder="1" applyAlignment="1">
      <alignment wrapText="1"/>
    </xf>
    <xf numFmtId="3" fontId="10" fillId="0" borderId="17" xfId="0" applyNumberFormat="1" applyFont="1" applyFill="1" applyBorder="1" applyAlignment="1">
      <alignment wrapText="1"/>
    </xf>
    <xf numFmtId="3" fontId="10" fillId="0" borderId="17" xfId="0" applyNumberFormat="1" applyFont="1" applyFill="1" applyBorder="1" applyAlignment="1">
      <alignment horizontal="left" vertical="center" wrapText="1"/>
    </xf>
    <xf numFmtId="9" fontId="10" fillId="0" borderId="13" xfId="11" applyFont="1" applyBorder="1" applyAlignment="1">
      <alignment wrapText="1"/>
    </xf>
    <xf numFmtId="3" fontId="48" fillId="0" borderId="17" xfId="0" applyNumberFormat="1" applyFont="1" applyFill="1" applyBorder="1" applyAlignment="1"/>
    <xf numFmtId="3" fontId="10" fillId="0" borderId="71" xfId="0" applyNumberFormat="1" applyFont="1" applyFill="1" applyBorder="1" applyAlignment="1">
      <alignment horizontal="left" vertical="center" wrapText="1"/>
    </xf>
    <xf numFmtId="3" fontId="48" fillId="0" borderId="13" xfId="0" applyNumberFormat="1" applyFont="1" applyBorder="1" applyAlignment="1"/>
    <xf numFmtId="3" fontId="32" fillId="0" borderId="39" xfId="0" applyNumberFormat="1" applyFont="1" applyFill="1" applyBorder="1" applyAlignment="1"/>
    <xf numFmtId="3" fontId="10" fillId="0" borderId="70" xfId="0" applyNumberFormat="1" applyFont="1" applyFill="1" applyBorder="1" applyAlignment="1">
      <alignment wrapText="1"/>
    </xf>
    <xf numFmtId="3" fontId="32" fillId="0" borderId="13" xfId="0" applyNumberFormat="1" applyFont="1" applyBorder="1" applyAlignment="1"/>
    <xf numFmtId="3" fontId="4" fillId="0" borderId="17" xfId="0" applyNumberFormat="1" applyFont="1" applyFill="1" applyBorder="1" applyAlignment="1"/>
    <xf numFmtId="3" fontId="10" fillId="0" borderId="15" xfId="0" applyNumberFormat="1" applyFont="1" applyBorder="1"/>
    <xf numFmtId="4" fontId="4" fillId="0" borderId="47" xfId="0" applyNumberFormat="1" applyFont="1" applyFill="1" applyBorder="1" applyAlignment="1">
      <alignment wrapText="1"/>
    </xf>
    <xf numFmtId="4" fontId="4" fillId="0" borderId="13" xfId="0" applyNumberFormat="1" applyFont="1" applyFill="1" applyBorder="1" applyAlignment="1"/>
    <xf numFmtId="4" fontId="4" fillId="0" borderId="13" xfId="0" applyNumberFormat="1" applyFont="1" applyFill="1" applyBorder="1" applyAlignment="1">
      <alignment wrapText="1"/>
    </xf>
    <xf numFmtId="3" fontId="4" fillId="0" borderId="13" xfId="0" applyNumberFormat="1" applyFont="1" applyFill="1" applyBorder="1" applyAlignment="1">
      <alignment wrapText="1"/>
    </xf>
    <xf numFmtId="49" fontId="4" fillId="5" borderId="13" xfId="0" applyNumberFormat="1" applyFont="1" applyFill="1" applyBorder="1" applyAlignment="1">
      <alignment wrapText="1"/>
    </xf>
    <xf numFmtId="49" fontId="4" fillId="5" borderId="15" xfId="0" applyNumberFormat="1" applyFont="1" applyFill="1" applyBorder="1" applyAlignment="1">
      <alignment wrapText="1"/>
    </xf>
    <xf numFmtId="3" fontId="4" fillId="0" borderId="47" xfId="0" applyNumberFormat="1" applyFont="1" applyBorder="1" applyAlignment="1">
      <alignment wrapText="1"/>
    </xf>
    <xf numFmtId="3" fontId="4" fillId="0" borderId="13" xfId="0" applyNumberFormat="1" applyFont="1" applyFill="1" applyBorder="1" applyAlignment="1"/>
    <xf numFmtId="3" fontId="4" fillId="0" borderId="13" xfId="0" applyNumberFormat="1" applyFont="1" applyBorder="1" applyAlignment="1">
      <alignment wrapText="1"/>
    </xf>
    <xf numFmtId="3" fontId="4" fillId="0" borderId="15" xfId="0" applyNumberFormat="1" applyFont="1" applyBorder="1" applyAlignment="1">
      <alignment wrapText="1"/>
    </xf>
    <xf numFmtId="3" fontId="68" fillId="0" borderId="17" xfId="0" applyNumberFormat="1" applyFont="1" applyBorder="1"/>
    <xf numFmtId="3" fontId="0" fillId="0" borderId="17" xfId="0" applyNumberFormat="1" applyBorder="1"/>
    <xf numFmtId="3" fontId="0" fillId="0" borderId="15" xfId="0" applyNumberFormat="1" applyBorder="1"/>
    <xf numFmtId="3" fontId="0" fillId="0" borderId="13" xfId="0" applyNumberFormat="1" applyBorder="1"/>
    <xf numFmtId="3" fontId="68" fillId="0" borderId="15" xfId="0" applyNumberFormat="1" applyFont="1" applyBorder="1"/>
    <xf numFmtId="3" fontId="68" fillId="0" borderId="13" xfId="0" applyNumberFormat="1" applyFont="1" applyBorder="1"/>
    <xf numFmtId="3" fontId="10" fillId="0" borderId="70" xfId="0" applyNumberFormat="1" applyFont="1" applyFill="1" applyBorder="1" applyAlignment="1">
      <alignment vertical="center" wrapText="1"/>
    </xf>
    <xf numFmtId="3" fontId="10" fillId="0" borderId="39" xfId="0" applyNumberFormat="1" applyFont="1" applyFill="1" applyBorder="1" applyAlignment="1">
      <alignment wrapText="1"/>
    </xf>
    <xf numFmtId="3" fontId="32" fillId="0" borderId="31" xfId="0" applyNumberFormat="1" applyFont="1" applyFill="1" applyBorder="1" applyAlignment="1"/>
    <xf numFmtId="3" fontId="10" fillId="0" borderId="31" xfId="0" applyNumberFormat="1" applyFont="1" applyBorder="1" applyAlignment="1">
      <alignment wrapText="1"/>
    </xf>
    <xf numFmtId="3" fontId="10" fillId="0" borderId="16" xfId="0" applyNumberFormat="1" applyFont="1" applyBorder="1" applyAlignment="1">
      <alignment wrapText="1"/>
    </xf>
    <xf numFmtId="3" fontId="10" fillId="0" borderId="38" xfId="0" applyNumberFormat="1" applyFont="1" applyFill="1" applyBorder="1" applyAlignment="1"/>
    <xf numFmtId="3" fontId="10" fillId="0" borderId="52" xfId="0" applyNumberFormat="1" applyFont="1" applyFill="1" applyBorder="1" applyAlignment="1">
      <alignment vertical="center" wrapText="1"/>
    </xf>
    <xf numFmtId="3" fontId="10" fillId="0" borderId="64" xfId="0" applyNumberFormat="1" applyFont="1" applyBorder="1" applyAlignment="1">
      <alignment wrapText="1"/>
    </xf>
    <xf numFmtId="3" fontId="58" fillId="0" borderId="17" xfId="0" applyNumberFormat="1" applyFont="1" applyFill="1" applyBorder="1" applyAlignment="1"/>
    <xf numFmtId="3" fontId="10" fillId="0" borderId="71" xfId="0" applyNumberFormat="1" applyFont="1" applyFill="1" applyBorder="1" applyAlignment="1">
      <alignment vertical="center" wrapText="1"/>
    </xf>
    <xf numFmtId="3" fontId="4" fillId="0" borderId="71" xfId="0" applyNumberFormat="1" applyFont="1" applyFill="1" applyBorder="1" applyAlignment="1">
      <alignment vertical="center" wrapText="1"/>
    </xf>
    <xf numFmtId="3" fontId="0" fillId="0" borderId="47" xfId="0" applyNumberFormat="1" applyBorder="1"/>
    <xf numFmtId="3" fontId="48" fillId="0" borderId="17" xfId="0" applyNumberFormat="1" applyFont="1" applyBorder="1" applyAlignment="1"/>
    <xf numFmtId="3" fontId="32" fillId="0" borderId="17" xfId="0" applyNumberFormat="1" applyFont="1" applyBorder="1" applyAlignment="1"/>
    <xf numFmtId="3" fontId="10" fillId="0" borderId="39" xfId="0" applyNumberFormat="1" applyFont="1" applyBorder="1" applyAlignment="1">
      <alignment wrapText="1"/>
    </xf>
    <xf numFmtId="3" fontId="0" fillId="0" borderId="48" xfId="0" applyNumberFormat="1" applyBorder="1"/>
    <xf numFmtId="3" fontId="0" fillId="0" borderId="31" xfId="0" applyNumberFormat="1" applyBorder="1"/>
    <xf numFmtId="3" fontId="0" fillId="0" borderId="16" xfId="0" applyNumberFormat="1" applyBorder="1"/>
    <xf numFmtId="3" fontId="0" fillId="0" borderId="39" xfId="0" applyNumberFormat="1" applyBorder="1"/>
    <xf numFmtId="9" fontId="4" fillId="0" borderId="13" xfId="11" applyFont="1" applyFill="1" applyBorder="1" applyAlignment="1">
      <alignment vertical="center" wrapText="1"/>
    </xf>
    <xf numFmtId="9" fontId="0" fillId="0" borderId="13" xfId="11" applyFont="1" applyBorder="1"/>
    <xf numFmtId="9" fontId="0" fillId="0" borderId="15" xfId="11" applyFont="1" applyBorder="1"/>
    <xf numFmtId="14" fontId="0" fillId="0" borderId="13" xfId="11" applyNumberFormat="1" applyFont="1" applyBorder="1"/>
    <xf numFmtId="9" fontId="0" fillId="0" borderId="19" xfId="11" applyFont="1" applyBorder="1"/>
    <xf numFmtId="9" fontId="0" fillId="0" borderId="65" xfId="11" applyFont="1" applyBorder="1"/>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6" fillId="0" borderId="7" xfId="0" applyFont="1" applyFill="1" applyBorder="1" applyAlignment="1">
      <alignment horizontal="left" vertical="top" wrapText="1"/>
    </xf>
    <xf numFmtId="3" fontId="10" fillId="0" borderId="100" xfId="0" applyNumberFormat="1" applyFont="1" applyFill="1" applyBorder="1" applyAlignment="1">
      <alignment wrapText="1"/>
    </xf>
    <xf numFmtId="3" fontId="10" fillId="0" borderId="5" xfId="0" applyNumberFormat="1" applyFont="1" applyFill="1" applyBorder="1" applyAlignment="1">
      <alignment wrapText="1"/>
    </xf>
    <xf numFmtId="3" fontId="4" fillId="0" borderId="6" xfId="0" applyNumberFormat="1" applyFont="1" applyFill="1" applyBorder="1" applyAlignment="1">
      <alignment wrapText="1"/>
    </xf>
    <xf numFmtId="3" fontId="10" fillId="0" borderId="6" xfId="0" applyNumberFormat="1" applyFont="1" applyFill="1" applyBorder="1" applyAlignment="1">
      <alignment wrapText="1"/>
    </xf>
    <xf numFmtId="3" fontId="10" fillId="0" borderId="6" xfId="0" applyNumberFormat="1" applyFont="1" applyFill="1" applyBorder="1" applyAlignment="1">
      <alignment horizontal="left" vertical="center" wrapText="1"/>
    </xf>
    <xf numFmtId="3" fontId="4" fillId="0" borderId="6" xfId="0" applyNumberFormat="1" applyFont="1" applyFill="1" applyBorder="1" applyAlignment="1">
      <alignment vertical="center" wrapText="1"/>
    </xf>
    <xf numFmtId="3" fontId="10" fillId="0" borderId="7" xfId="0" applyNumberFormat="1" applyFont="1" applyFill="1" applyBorder="1" applyAlignment="1">
      <alignment vertical="center" wrapText="1"/>
    </xf>
    <xf numFmtId="3" fontId="10" fillId="0" borderId="5" xfId="0" applyNumberFormat="1" applyFont="1" applyFill="1" applyBorder="1" applyAlignment="1">
      <alignment vertical="center" wrapText="1"/>
    </xf>
    <xf numFmtId="3" fontId="10" fillId="0" borderId="6" xfId="0" applyNumberFormat="1" applyFont="1" applyFill="1" applyBorder="1" applyAlignment="1">
      <alignment vertical="center" wrapText="1"/>
    </xf>
    <xf numFmtId="3" fontId="10" fillId="0" borderId="7" xfId="0" applyNumberFormat="1" applyFont="1" applyFill="1" applyBorder="1" applyAlignment="1">
      <alignment wrapText="1"/>
    </xf>
    <xf numFmtId="9" fontId="21" fillId="0" borderId="13" xfId="11" applyFont="1" applyFill="1" applyBorder="1" applyAlignment="1">
      <alignment vertical="center" wrapText="1"/>
    </xf>
    <xf numFmtId="9" fontId="21" fillId="0" borderId="19" xfId="11" applyFont="1" applyFill="1" applyBorder="1" applyAlignment="1">
      <alignment vertical="center" wrapText="1"/>
    </xf>
    <xf numFmtId="9" fontId="0" fillId="0" borderId="0" xfId="11" applyFont="1"/>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Fill="1" applyBorder="1" applyAlignment="1">
      <alignment horizontal="left"/>
    </xf>
    <xf numFmtId="0" fontId="2" fillId="0" borderId="47" xfId="0" applyFont="1" applyFill="1" applyBorder="1" applyAlignment="1">
      <alignment horizontal="left"/>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7" xfId="0" applyFont="1" applyBorder="1" applyAlignment="1">
      <alignment horizontal="center" wrapText="1"/>
    </xf>
    <xf numFmtId="0" fontId="0" fillId="0" borderId="3" xfId="0" applyBorder="1" applyAlignment="1">
      <alignment horizontal="center" wrapText="1"/>
    </xf>
    <xf numFmtId="0" fontId="0" fillId="0" borderId="48" xfId="0" applyBorder="1" applyAlignment="1">
      <alignment horizontal="center" wrapText="1"/>
    </xf>
    <xf numFmtId="0" fontId="4"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50" xfId="0" applyBorder="1" applyAlignment="1">
      <alignment horizontal="left"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64" xfId="0" applyBorder="1" applyAlignment="1">
      <alignment horizontal="left"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Fill="1" applyBorder="1" applyAlignment="1">
      <alignment horizontal="center" wrapText="1"/>
    </xf>
    <xf numFmtId="49" fontId="2" fillId="0" borderId="41" xfId="0" applyNumberFormat="1" applyFont="1" applyFill="1" applyBorder="1" applyAlignment="1">
      <alignment horizontal="center" wrapText="1"/>
    </xf>
    <xf numFmtId="49" fontId="2" fillId="0" borderId="46" xfId="0" applyNumberFormat="1" applyFont="1" applyFill="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6"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47" xfId="0"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horizontal="left" vertical="center" wrapText="1"/>
    </xf>
    <xf numFmtId="0" fontId="4" fillId="0" borderId="6" xfId="0" applyFont="1" applyBorder="1" applyAlignment="1">
      <alignment horizontal="left" vertical="center" wrapText="1"/>
    </xf>
    <xf numFmtId="0" fontId="17" fillId="0" borderId="2" xfId="0" applyFont="1" applyBorder="1" applyAlignment="1">
      <alignment horizontal="left" vertical="center" wrapText="1"/>
    </xf>
    <xf numFmtId="0" fontId="17" fillId="0" borderId="47" xfId="0" applyFont="1" applyBorder="1" applyAlignment="1">
      <alignment horizontal="left"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7" xfId="0" applyFont="1" applyBorder="1" applyAlignment="1">
      <alignment wrapText="1"/>
    </xf>
    <xf numFmtId="0" fontId="0" fillId="0" borderId="3" xfId="0" applyBorder="1" applyAlignment="1">
      <alignment wrapText="1"/>
    </xf>
    <xf numFmtId="0" fontId="0" fillId="0" borderId="48" xfId="0" applyBorder="1" applyAlignment="1">
      <alignment wrapText="1"/>
    </xf>
    <xf numFmtId="0" fontId="2" fillId="0" borderId="7" xfId="0" applyFont="1" applyFill="1" applyBorder="1" applyAlignment="1">
      <alignment wrapText="1"/>
    </xf>
    <xf numFmtId="0" fontId="0" fillId="0" borderId="3" xfId="0" applyFill="1" applyBorder="1" applyAlignment="1">
      <alignment wrapText="1"/>
    </xf>
    <xf numFmtId="0" fontId="0" fillId="0" borderId="48" xfId="0" applyFill="1" applyBorder="1" applyAlignment="1">
      <alignment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0" fillId="0" borderId="17" xfId="0" applyBorder="1" applyAlignment="1">
      <alignment horizontal="left" wrapText="1"/>
    </xf>
    <xf numFmtId="0" fontId="0" fillId="0" borderId="13" xfId="0" applyBorder="1" applyAlignment="1">
      <alignment horizontal="left" wrapText="1"/>
    </xf>
    <xf numFmtId="0" fontId="0" fillId="0" borderId="11" xfId="0" applyBorder="1" applyAlignment="1">
      <alignment horizontal="left"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6" xfId="0" applyFont="1" applyFill="1" applyBorder="1" applyAlignment="1">
      <alignment horizontal="center"/>
    </xf>
    <xf numFmtId="0" fontId="10" fillId="0" borderId="47" xfId="0" applyFont="1" applyFill="1" applyBorder="1" applyAlignment="1">
      <alignment horizontal="center"/>
    </xf>
    <xf numFmtId="0" fontId="10" fillId="0" borderId="17" xfId="0" applyFont="1" applyFill="1" applyBorder="1" applyAlignment="1">
      <alignment horizontal="left"/>
    </xf>
    <xf numFmtId="0" fontId="10" fillId="0" borderId="13" xfId="0" applyFont="1" applyFill="1" applyBorder="1" applyAlignment="1">
      <alignment horizontal="left"/>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60" xfId="0" applyFont="1" applyFill="1" applyBorder="1" applyAlignment="1"/>
    <xf numFmtId="0" fontId="10" fillId="0" borderId="21" xfId="0" applyFont="1" applyFill="1" applyBorder="1" applyAlignment="1"/>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6" xfId="0" applyFont="1" applyBorder="1" applyAlignment="1">
      <alignment horizontal="left" vertical="top"/>
    </xf>
    <xf numFmtId="0" fontId="4" fillId="0" borderId="47" xfId="0" applyFont="1" applyBorder="1" applyAlignment="1">
      <alignment horizontal="left" vertical="top"/>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9" xfId="0" applyFont="1" applyFill="1" applyBorder="1" applyAlignment="1">
      <alignment horizontal="left"/>
    </xf>
    <xf numFmtId="0" fontId="10" fillId="0" borderId="31" xfId="0" applyFont="1" applyFill="1" applyBorder="1" applyAlignment="1">
      <alignment horizontal="left"/>
    </xf>
    <xf numFmtId="0" fontId="48" fillId="0" borderId="6" xfId="0" applyFont="1" applyBorder="1" applyAlignment="1">
      <alignment horizontal="left" vertical="top"/>
    </xf>
    <xf numFmtId="0" fontId="48" fillId="0" borderId="47" xfId="0" applyFont="1" applyBorder="1" applyAlignment="1">
      <alignment horizontal="left" vertical="top"/>
    </xf>
    <xf numFmtId="0" fontId="10" fillId="0" borderId="4" xfId="0" applyFont="1" applyFill="1" applyBorder="1" applyAlignment="1"/>
    <xf numFmtId="0" fontId="10" fillId="0" borderId="59" xfId="0" applyFont="1" applyFill="1" applyBorder="1" applyAlignment="1"/>
    <xf numFmtId="0" fontId="10" fillId="0" borderId="34" xfId="0" applyFont="1" applyFill="1" applyBorder="1" applyAlignment="1"/>
    <xf numFmtId="0" fontId="10" fillId="0" borderId="46" xfId="0" applyFont="1" applyFill="1" applyBorder="1" applyAlignment="1"/>
    <xf numFmtId="0" fontId="10" fillId="0" borderId="64" xfId="0" applyFont="1" applyFill="1" applyBorder="1" applyAlignment="1"/>
    <xf numFmtId="0" fontId="11" fillId="0" borderId="11" xfId="0" applyFont="1" applyFill="1" applyBorder="1" applyAlignment="1"/>
    <xf numFmtId="0" fontId="11" fillId="0" borderId="47" xfId="0" applyFont="1" applyFill="1" applyBorder="1" applyAlignment="1"/>
    <xf numFmtId="0" fontId="10" fillId="0" borderId="33" xfId="0" applyFont="1" applyFill="1" applyBorder="1" applyAlignment="1"/>
    <xf numFmtId="0" fontId="10" fillId="0" borderId="48" xfId="0" applyFont="1" applyFill="1" applyBorder="1" applyAlignment="1"/>
    <xf numFmtId="0" fontId="10" fillId="0" borderId="34" xfId="0" applyFont="1" applyFill="1" applyBorder="1" applyAlignment="1">
      <alignment horizontal="left"/>
    </xf>
    <xf numFmtId="0" fontId="10" fillId="0" borderId="59" xfId="0" applyFont="1" applyFill="1" applyBorder="1" applyAlignment="1">
      <alignment horizontal="left"/>
    </xf>
    <xf numFmtId="0" fontId="10" fillId="0" borderId="46" xfId="0" applyFont="1" applyFill="1" applyBorder="1" applyAlignment="1">
      <alignment horizontal="left"/>
    </xf>
    <xf numFmtId="0" fontId="10" fillId="0" borderId="64" xfId="0" applyFont="1" applyFill="1" applyBorder="1" applyAlignment="1">
      <alignment horizontal="left"/>
    </xf>
    <xf numFmtId="0" fontId="11" fillId="0" borderId="25" xfId="0" applyFont="1" applyBorder="1" applyAlignment="1">
      <alignment horizontal="center"/>
    </xf>
    <xf numFmtId="0" fontId="11" fillId="0" borderId="61" xfId="0" applyFont="1" applyBorder="1" applyAlignment="1">
      <alignment horizontal="center"/>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48" xfId="0" applyNumberFormat="1" applyFont="1" applyBorder="1" applyAlignment="1">
      <alignment horizontal="right" vertical="center"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3" xfId="0" applyNumberFormat="1" applyFont="1" applyBorder="1" applyAlignment="1">
      <alignment wrapText="1"/>
    </xf>
    <xf numFmtId="0" fontId="0" fillId="0" borderId="70" xfId="0" applyBorder="1" applyAlignment="1">
      <alignment wrapText="1"/>
    </xf>
    <xf numFmtId="3" fontId="10" fillId="0" borderId="11" xfId="0" applyNumberFormat="1" applyFont="1" applyBorder="1" applyAlignment="1">
      <alignment horizontal="right" vertical="center" wrapText="1"/>
    </xf>
    <xf numFmtId="3" fontId="10" fillId="0" borderId="47" xfId="0" applyNumberFormat="1" applyFont="1" applyBorder="1" applyAlignment="1">
      <alignment horizontal="right"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3" fontId="4" fillId="0" borderId="11" xfId="0" applyNumberFormat="1" applyFont="1" applyBorder="1" applyAlignment="1">
      <alignment horizontal="right" vertical="center" wrapText="1"/>
    </xf>
    <xf numFmtId="3" fontId="4" fillId="0" borderId="47" xfId="0" applyNumberFormat="1" applyFont="1" applyBorder="1" applyAlignment="1">
      <alignment horizontal="right"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0" fontId="0" fillId="0" borderId="47" xfId="0"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left"/>
    </xf>
    <xf numFmtId="49" fontId="0" fillId="0" borderId="2" xfId="0" applyNumberFormat="1" applyBorder="1" applyAlignment="1">
      <alignment horizontal="left"/>
    </xf>
    <xf numFmtId="49" fontId="0" fillId="0" borderId="11" xfId="0" applyNumberFormat="1" applyBorder="1" applyAlignment="1">
      <alignment horizontal="left"/>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49" fontId="0" fillId="0" borderId="17" xfId="0" applyNumberFormat="1" applyBorder="1" applyAlignment="1">
      <alignment horizontal="center"/>
    </xf>
    <xf numFmtId="49" fontId="0" fillId="0" borderId="1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10" fillId="0" borderId="2" xfId="0" applyFont="1" applyFill="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11"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9" xfId="0" applyNumberFormat="1" applyFont="1" applyBorder="1" applyAlignment="1">
      <alignment horizontal="center" vertical="center" wrapText="1"/>
    </xf>
    <xf numFmtId="11" fontId="2" fillId="0" borderId="10" xfId="0" applyNumberFormat="1" applyFont="1" applyBorder="1" applyAlignment="1">
      <alignment horizontal="center" vertical="center" wrapText="1"/>
    </xf>
    <xf numFmtId="11" fontId="2" fillId="0" borderId="50" xfId="0" applyNumberFormat="1" applyFont="1" applyBorder="1" applyAlignment="1">
      <alignment horizontal="center" vertical="center" wrapText="1"/>
    </xf>
    <xf numFmtId="11" fontId="2" fillId="0" borderId="58" xfId="0" applyNumberFormat="1" applyFont="1" applyBorder="1" applyAlignment="1">
      <alignment horizontal="center" vertical="center" wrapText="1"/>
    </xf>
    <xf numFmtId="11" fontId="2" fillId="0" borderId="0" xfId="0" applyNumberFormat="1" applyFont="1" applyBorder="1" applyAlignment="1">
      <alignment horizontal="center" vertical="center" wrapText="1"/>
    </xf>
    <xf numFmtId="11" fontId="2" fillId="0" borderId="63" xfId="0" applyNumberFormat="1" applyFont="1" applyBorder="1" applyAlignment="1">
      <alignment horizontal="center" vertical="center" wrapText="1"/>
    </xf>
    <xf numFmtId="11" fontId="2" fillId="0" borderId="27" xfId="0" applyNumberFormat="1" applyFont="1" applyBorder="1" applyAlignment="1">
      <alignment horizontal="center" vertical="center" wrapText="1"/>
    </xf>
    <xf numFmtId="11" fontId="2" fillId="0" borderId="23" xfId="0" applyNumberFormat="1" applyFont="1" applyBorder="1" applyAlignment="1">
      <alignment horizontal="center" vertical="center" wrapText="1"/>
    </xf>
    <xf numFmtId="11" fontId="2" fillId="0" borderId="62" xfId="0" applyNumberFormat="1" applyFont="1" applyBorder="1" applyAlignment="1">
      <alignment horizontal="center" vertic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62" xfId="0" applyFont="1" applyFill="1" applyBorder="1" applyAlignment="1">
      <alignment horizontal="left" vertical="center"/>
    </xf>
    <xf numFmtId="49" fontId="4" fillId="0" borderId="7"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8"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8" xfId="0" applyFont="1" applyFill="1" applyBorder="1" applyAlignment="1">
      <alignment horizontal="left" vertical="center"/>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47" xfId="0" applyFont="1" applyFill="1" applyBorder="1" applyAlignment="1">
      <alignment vertical="center" wrapText="1"/>
    </xf>
    <xf numFmtId="0" fontId="4" fillId="0" borderId="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27" xfId="0" applyFont="1" applyFill="1" applyBorder="1" applyAlignment="1">
      <alignment horizontal="left" vertical="top" wrapText="1"/>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0" fontId="4" fillId="0" borderId="27"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6" fillId="0" borderId="7" xfId="0" applyFont="1" applyFill="1" applyBorder="1" applyAlignment="1">
      <alignment horizontal="left" vertical="top" wrapText="1"/>
    </xf>
    <xf numFmtId="0" fontId="16" fillId="0" borderId="3" xfId="0" applyFont="1" applyFill="1" applyBorder="1" applyAlignment="1">
      <alignment horizontal="left" vertical="top"/>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3" fontId="1" fillId="9" borderId="25" xfId="0" applyNumberFormat="1" applyFont="1" applyFill="1" applyBorder="1" applyAlignment="1">
      <alignment horizontal="center" vertical="center" wrapText="1"/>
    </xf>
    <xf numFmtId="3" fontId="1" fillId="9" borderId="12" xfId="0" applyNumberFormat="1" applyFont="1" applyFill="1" applyBorder="1" applyAlignment="1">
      <alignment horizontal="center" vertical="center" wrapText="1"/>
    </xf>
    <xf numFmtId="3" fontId="1" fillId="9" borderId="37"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0" fontId="51" fillId="0" borderId="0" xfId="0" applyFont="1" applyAlignment="1">
      <alignment horizont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0" fontId="10" fillId="0" borderId="40" xfId="0" applyFont="1" applyFill="1" applyBorder="1" applyAlignment="1">
      <alignment horizontal="left" vertical="top"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10" fillId="0" borderId="66"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51" fillId="0" borderId="0" xfId="0" applyFont="1" applyAlignment="1">
      <alignment horizontal="left" wrapText="1"/>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3" fontId="0" fillId="0" borderId="71" xfId="0" applyNumberFormat="1" applyBorder="1" applyAlignment="1">
      <alignment horizont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17" xfId="0" applyFont="1" applyFill="1" applyBorder="1" applyAlignment="1">
      <alignment horizontal="center" wrapText="1"/>
    </xf>
    <xf numFmtId="0" fontId="10" fillId="0" borderId="13" xfId="0" applyFont="1" applyFill="1" applyBorder="1" applyAlignment="1">
      <alignment horizontal="center" wrapText="1"/>
    </xf>
    <xf numFmtId="0" fontId="10" fillId="0" borderId="39" xfId="0" applyFont="1" applyFill="1" applyBorder="1" applyAlignment="1">
      <alignment horizontal="center" wrapText="1"/>
    </xf>
    <xf numFmtId="0" fontId="10" fillId="0" borderId="31" xfId="0" applyFont="1" applyFill="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4" fontId="10" fillId="0" borderId="13" xfId="0" applyNumberFormat="1" applyFont="1" applyFill="1" applyBorder="1" applyAlignment="1">
      <alignment horizont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47" xfId="0" applyFont="1" applyBorder="1" applyAlignment="1">
      <alignment horizontal="left" vertical="top"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7" xfId="0" applyFont="1" applyBorder="1" applyAlignment="1"/>
    <xf numFmtId="0" fontId="0" fillId="0" borderId="3" xfId="0" applyBorder="1" applyAlignment="1"/>
    <xf numFmtId="0" fontId="0" fillId="0" borderId="48" xfId="0" applyBorder="1" applyAlignment="1"/>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3" fontId="10" fillId="0" borderId="13" xfId="0" applyNumberFormat="1" applyFont="1" applyBorder="1" applyAlignment="1">
      <alignment horizontal="center"/>
    </xf>
    <xf numFmtId="3" fontId="10" fillId="0" borderId="15" xfId="0" applyNumberFormat="1"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 name="TIS_svetly_s" xfId="12"/>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304800</xdr:colOff>
          <xdr:row>16</xdr:row>
          <xdr:rowOff>114300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4031" y="2845594"/>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59906" y="3036094"/>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10125" y="2845594"/>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131719" y="2845594"/>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715125" y="3036094"/>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298531" y="3036094"/>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001000" y="3036094"/>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0063"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30" name="Group 1"/>
        <xdr:cNvGrpSpPr>
          <a:grpSpLocks/>
        </xdr:cNvGrpSpPr>
      </xdr:nvGrpSpPr>
      <xdr:grpSpPr bwMode="auto">
        <a:xfrm>
          <a:off x="1774031" y="6846094"/>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4031" y="1595438"/>
          <a:ext cx="759619" cy="307182"/>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4031" y="429815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59906" y="429815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10125" y="429815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131719" y="429815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715125" y="429815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298531" y="429815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001000" y="429815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25</xdr:row>
      <xdr:rowOff>0</xdr:rowOff>
    </xdr:from>
    <xdr:to>
      <xdr:col>1</xdr:col>
      <xdr:colOff>9525</xdr:colOff>
      <xdr:row>25</xdr:row>
      <xdr:rowOff>9525</xdr:rowOff>
    </xdr:to>
    <xdr:grpSp>
      <xdr:nvGrpSpPr>
        <xdr:cNvPr id="58" name="Group 3"/>
        <xdr:cNvGrpSpPr>
          <a:grpSpLocks/>
        </xdr:cNvGrpSpPr>
      </xdr:nvGrpSpPr>
      <xdr:grpSpPr bwMode="auto">
        <a:xfrm>
          <a:off x="500063" y="584596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33</xdr:row>
      <xdr:rowOff>0</xdr:rowOff>
    </xdr:from>
    <xdr:to>
      <xdr:col>2</xdr:col>
      <xdr:colOff>9525</xdr:colOff>
      <xdr:row>33</xdr:row>
      <xdr:rowOff>9525</xdr:rowOff>
    </xdr:to>
    <xdr:grpSp>
      <xdr:nvGrpSpPr>
        <xdr:cNvPr id="60" name="Group 1"/>
        <xdr:cNvGrpSpPr>
          <a:grpSpLocks/>
        </xdr:cNvGrpSpPr>
      </xdr:nvGrpSpPr>
      <xdr:grpSpPr bwMode="auto">
        <a:xfrm>
          <a:off x="1774031" y="7215188"/>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33</xdr:row>
      <xdr:rowOff>0</xdr:rowOff>
    </xdr:from>
    <xdr:to>
      <xdr:col>2</xdr:col>
      <xdr:colOff>9525</xdr:colOff>
      <xdr:row>33</xdr:row>
      <xdr:rowOff>9525</xdr:rowOff>
    </xdr:to>
    <xdr:grpSp>
      <xdr:nvGrpSpPr>
        <xdr:cNvPr id="62" name="Group 17"/>
        <xdr:cNvGrpSpPr>
          <a:grpSpLocks/>
        </xdr:cNvGrpSpPr>
      </xdr:nvGrpSpPr>
      <xdr:grpSpPr bwMode="auto">
        <a:xfrm>
          <a:off x="1774031" y="7215188"/>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64" name="Group 1"/>
        <xdr:cNvGrpSpPr>
          <a:grpSpLocks/>
        </xdr:cNvGrpSpPr>
      </xdr:nvGrpSpPr>
      <xdr:grpSpPr bwMode="auto">
        <a:xfrm>
          <a:off x="7298531" y="7215188"/>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66" name="Group 17"/>
        <xdr:cNvGrpSpPr>
          <a:grpSpLocks/>
        </xdr:cNvGrpSpPr>
      </xdr:nvGrpSpPr>
      <xdr:grpSpPr bwMode="auto">
        <a:xfrm>
          <a:off x="7298531" y="7215188"/>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20</xdr:row>
      <xdr:rowOff>0</xdr:rowOff>
    </xdr:from>
    <xdr:to>
      <xdr:col>1</xdr:col>
      <xdr:colOff>9525</xdr:colOff>
      <xdr:row>20</xdr:row>
      <xdr:rowOff>9525</xdr:rowOff>
    </xdr:to>
    <xdr:grpSp>
      <xdr:nvGrpSpPr>
        <xdr:cNvPr id="68" name="Group 3"/>
        <xdr:cNvGrpSpPr>
          <a:grpSpLocks/>
        </xdr:cNvGrpSpPr>
      </xdr:nvGrpSpPr>
      <xdr:grpSpPr bwMode="auto">
        <a:xfrm>
          <a:off x="500063" y="5012531"/>
          <a:ext cx="9525" cy="9525"/>
          <a:chOff x="0" y="0"/>
          <a:chExt cx="20" cy="20"/>
        </a:xfrm>
      </xdr:grpSpPr>
      <xdr:sp macro="" textlink="">
        <xdr:nvSpPr>
          <xdr:cNvPr id="6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onglomeraty\05%20Reporting%20-%20Actual\2016_Q4\Forms\RegPack2016_Q4%20v1.0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ER\iNFO%20zpr&#225;va\2017\Remuneration%20template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Konglomeraty\15%20Liquidity%20reporting\AMMKIFE\2016_07\Forms\AMM_Pack_2016_07%20v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vorakova\Desktop\REGULO\AMMSIFE\PPFB_AMM_2015-08_70_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anges"/>
      <sheetName val="Validations"/>
      <sheetName val="IFRS_Accounts"/>
      <sheetName val="RKC_Accounts"/>
      <sheetName val="ElimData"/>
      <sheetName val="Shareholders"/>
      <sheetName val="CompaniesList"/>
      <sheetName val="PositionsData"/>
      <sheetName val="CounterpartyList"/>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2"/>
      <sheetName val="33"/>
      <sheetName val="35"/>
      <sheetName val="41"/>
      <sheetName val="42"/>
      <sheetName val="43"/>
      <sheetName val="44"/>
      <sheetName val="45"/>
      <sheetName val="36"/>
      <sheetName val="60 All"/>
      <sheetName val="60 CNY"/>
      <sheetName val="60 CZK"/>
      <sheetName val="60 EUR"/>
      <sheetName val="60 RUB"/>
      <sheetName val="60 USD"/>
      <sheetName val="61 All"/>
      <sheetName val="61 CNY"/>
      <sheetName val="61 CZK"/>
      <sheetName val="61 EUR"/>
      <sheetName val="61 RUB"/>
      <sheetName val="61 USD"/>
      <sheetName val="70"/>
      <sheetName val="OpRisk"/>
      <sheetName val="OtherLists"/>
      <sheetName val="FX positions check"/>
      <sheetName val="ImpData"/>
      <sheetName val="Conversion Tables"/>
      <sheetName val="FX Rates"/>
      <sheetName val="PastSCRA"/>
    </sheetNames>
    <sheetDataSet>
      <sheetData sheetId="0">
        <row r="8">
          <cell r="F8" t="str">
            <v>2016Q4</v>
          </cell>
        </row>
        <row r="15">
          <cell r="F15">
            <v>0</v>
          </cell>
        </row>
      </sheetData>
      <sheetData sheetId="1" refreshError="1"/>
      <sheetData sheetId="2" refreshError="1"/>
      <sheetData sheetId="3">
        <row r="5">
          <cell r="G5">
            <v>1000</v>
          </cell>
        </row>
      </sheetData>
      <sheetData sheetId="4" refreshError="1"/>
      <sheetData sheetId="5" refreshError="1"/>
      <sheetData sheetId="6" refreshError="1"/>
      <sheetData sheetId="7"/>
      <sheetData sheetId="8" refreshError="1"/>
      <sheetData sheetId="9">
        <row r="4">
          <cell r="A4" t="str">
            <v>NEW_01</v>
          </cell>
          <cell r="G4">
            <v>0</v>
          </cell>
        </row>
        <row r="5">
          <cell r="A5" t="str">
            <v>NEW_02</v>
          </cell>
          <cell r="G5">
            <v>0</v>
          </cell>
        </row>
        <row r="6">
          <cell r="A6" t="str">
            <v>NEW_03</v>
          </cell>
          <cell r="G6">
            <v>0</v>
          </cell>
        </row>
        <row r="7">
          <cell r="A7" t="str">
            <v>NEW_04</v>
          </cell>
          <cell r="G7">
            <v>0</v>
          </cell>
        </row>
        <row r="8">
          <cell r="A8" t="str">
            <v>NEW_05</v>
          </cell>
          <cell r="G8">
            <v>0</v>
          </cell>
        </row>
        <row r="9">
          <cell r="A9" t="str">
            <v>NEW_06</v>
          </cell>
          <cell r="G9">
            <v>0</v>
          </cell>
        </row>
        <row r="10">
          <cell r="A10" t="str">
            <v>NEW_07</v>
          </cell>
          <cell r="G10">
            <v>0</v>
          </cell>
        </row>
        <row r="11">
          <cell r="A11" t="str">
            <v>NEW_08</v>
          </cell>
          <cell r="G11">
            <v>0</v>
          </cell>
        </row>
        <row r="12">
          <cell r="A12" t="str">
            <v>NEW_09</v>
          </cell>
          <cell r="G12">
            <v>0</v>
          </cell>
        </row>
        <row r="13">
          <cell r="A13" t="str">
            <v>NEW_10</v>
          </cell>
          <cell r="G13">
            <v>0</v>
          </cell>
        </row>
        <row r="14">
          <cell r="A14" t="str">
            <v>NEW_11</v>
          </cell>
          <cell r="G14">
            <v>0</v>
          </cell>
        </row>
        <row r="15">
          <cell r="A15" t="str">
            <v>NEW_12</v>
          </cell>
          <cell r="G15">
            <v>0</v>
          </cell>
        </row>
        <row r="16">
          <cell r="A16" t="str">
            <v>NEW_13</v>
          </cell>
          <cell r="G16">
            <v>0</v>
          </cell>
        </row>
        <row r="17">
          <cell r="A17" t="str">
            <v>NEW_14</v>
          </cell>
          <cell r="G17">
            <v>0</v>
          </cell>
        </row>
        <row r="18">
          <cell r="A18" t="str">
            <v>NEW_15</v>
          </cell>
          <cell r="G18">
            <v>0</v>
          </cell>
        </row>
        <row r="19">
          <cell r="A19" t="str">
            <v>NEW_16</v>
          </cell>
          <cell r="G19">
            <v>0</v>
          </cell>
        </row>
        <row r="20">
          <cell r="A20" t="str">
            <v>NEW_17</v>
          </cell>
          <cell r="G20">
            <v>0</v>
          </cell>
        </row>
        <row r="21">
          <cell r="A21" t="str">
            <v>NEW_18</v>
          </cell>
          <cell r="G21">
            <v>0</v>
          </cell>
        </row>
        <row r="22">
          <cell r="A22" t="str">
            <v>NEW_19</v>
          </cell>
          <cell r="G22">
            <v>0</v>
          </cell>
        </row>
        <row r="23">
          <cell r="A23" t="str">
            <v>NEW_20</v>
          </cell>
          <cell r="G23">
            <v>0</v>
          </cell>
        </row>
        <row r="24">
          <cell r="A24" t="str">
            <v>NEW_21</v>
          </cell>
          <cell r="G24">
            <v>0</v>
          </cell>
        </row>
        <row r="25">
          <cell r="A25" t="str">
            <v>NEW_22</v>
          </cell>
          <cell r="G25">
            <v>0</v>
          </cell>
        </row>
        <row r="26">
          <cell r="A26" t="str">
            <v>NEW_23</v>
          </cell>
          <cell r="G26">
            <v>0</v>
          </cell>
        </row>
        <row r="27">
          <cell r="A27" t="str">
            <v>NEW_24</v>
          </cell>
          <cell r="G27">
            <v>0</v>
          </cell>
        </row>
        <row r="28">
          <cell r="A28" t="str">
            <v>NEW_25</v>
          </cell>
          <cell r="G28">
            <v>0</v>
          </cell>
        </row>
        <row r="29">
          <cell r="A29" t="str">
            <v>NEW_26</v>
          </cell>
          <cell r="G29">
            <v>0</v>
          </cell>
        </row>
        <row r="30">
          <cell r="A30" t="str">
            <v>NEW_27</v>
          </cell>
          <cell r="G30">
            <v>0</v>
          </cell>
        </row>
        <row r="31">
          <cell r="A31" t="str">
            <v>NEW_28</v>
          </cell>
          <cell r="G31">
            <v>0</v>
          </cell>
        </row>
        <row r="32">
          <cell r="A32" t="str">
            <v>NEW_29</v>
          </cell>
          <cell r="G32">
            <v>0</v>
          </cell>
        </row>
        <row r="33">
          <cell r="A33" t="str">
            <v>NEW_30</v>
          </cell>
          <cell r="G33">
            <v>0</v>
          </cell>
        </row>
        <row r="34">
          <cell r="A34" t="str">
            <v>NEW_31</v>
          </cell>
          <cell r="G34">
            <v>0</v>
          </cell>
        </row>
        <row r="35">
          <cell r="A35" t="str">
            <v>NEW_32</v>
          </cell>
          <cell r="G35">
            <v>0</v>
          </cell>
        </row>
        <row r="36">
          <cell r="A36" t="str">
            <v>NEW_33</v>
          </cell>
          <cell r="G36">
            <v>0</v>
          </cell>
        </row>
        <row r="37">
          <cell r="A37" t="str">
            <v>NEW_34</v>
          </cell>
          <cell r="G37">
            <v>0</v>
          </cell>
        </row>
        <row r="38">
          <cell r="A38" t="str">
            <v>NEW_35</v>
          </cell>
          <cell r="G38">
            <v>0</v>
          </cell>
        </row>
        <row r="39">
          <cell r="A39" t="str">
            <v>NEW_36</v>
          </cell>
          <cell r="G39">
            <v>0</v>
          </cell>
        </row>
        <row r="40">
          <cell r="A40" t="str">
            <v>NEW_37</v>
          </cell>
          <cell r="G40">
            <v>0</v>
          </cell>
        </row>
        <row r="41">
          <cell r="A41" t="str">
            <v>NEW_38</v>
          </cell>
          <cell r="G41">
            <v>0</v>
          </cell>
        </row>
        <row r="42">
          <cell r="A42" t="str">
            <v>NEW_39</v>
          </cell>
          <cell r="G42">
            <v>0</v>
          </cell>
        </row>
        <row r="43">
          <cell r="A43" t="str">
            <v>NEW_40</v>
          </cell>
          <cell r="G43">
            <v>0</v>
          </cell>
        </row>
        <row r="44">
          <cell r="A44" t="str">
            <v>NEW_41</v>
          </cell>
          <cell r="G44">
            <v>0</v>
          </cell>
        </row>
        <row r="45">
          <cell r="A45" t="str">
            <v>NEW_42</v>
          </cell>
          <cell r="G45">
            <v>0</v>
          </cell>
        </row>
        <row r="46">
          <cell r="A46" t="str">
            <v>NEW_43</v>
          </cell>
          <cell r="G46">
            <v>0</v>
          </cell>
        </row>
        <row r="47">
          <cell r="A47" t="str">
            <v>NEW_44</v>
          </cell>
          <cell r="G47">
            <v>0</v>
          </cell>
        </row>
        <row r="48">
          <cell r="A48" t="str">
            <v>NEW_45</v>
          </cell>
          <cell r="G48">
            <v>0</v>
          </cell>
        </row>
        <row r="49">
          <cell r="A49" t="str">
            <v>NEW_46</v>
          </cell>
          <cell r="G49">
            <v>0</v>
          </cell>
        </row>
        <row r="50">
          <cell r="A50" t="str">
            <v>NEW_47</v>
          </cell>
          <cell r="G50">
            <v>0</v>
          </cell>
        </row>
        <row r="51">
          <cell r="A51" t="str">
            <v>NEW_48</v>
          </cell>
          <cell r="G51">
            <v>0</v>
          </cell>
        </row>
        <row r="52">
          <cell r="A52" t="str">
            <v>NEW_49</v>
          </cell>
          <cell r="G52">
            <v>0</v>
          </cell>
        </row>
        <row r="53">
          <cell r="A53" t="str">
            <v>NEW_50</v>
          </cell>
          <cell r="G53">
            <v>0</v>
          </cell>
        </row>
        <row r="54">
          <cell r="A54">
            <v>10001</v>
          </cell>
          <cell r="B54" t="str">
            <v>ABN AMRO Bank N.V.</v>
          </cell>
          <cell r="C54" t="str">
            <v>NL</v>
          </cell>
          <cell r="D54">
            <v>64000</v>
          </cell>
          <cell r="E54">
            <v>5067</v>
          </cell>
          <cell r="F54">
            <v>60</v>
          </cell>
          <cell r="G54">
            <v>3</v>
          </cell>
        </row>
        <row r="55">
          <cell r="A55">
            <v>10002</v>
          </cell>
          <cell r="B55" t="str">
            <v>CJSC "Belarusian Bank for Small Business" ("BBSB")</v>
          </cell>
          <cell r="C55" t="str">
            <v>BY</v>
          </cell>
          <cell r="D55">
            <v>64000</v>
          </cell>
          <cell r="E55">
            <v>7081</v>
          </cell>
          <cell r="F55">
            <v>72</v>
          </cell>
          <cell r="G55">
            <v>4</v>
          </cell>
        </row>
        <row r="56">
          <cell r="A56">
            <v>10003</v>
          </cell>
          <cell r="B56" t="str">
            <v>UniCredit Bank Austria AG</v>
          </cell>
          <cell r="C56" t="str">
            <v>AT</v>
          </cell>
          <cell r="D56">
            <v>64000</v>
          </cell>
          <cell r="E56">
            <v>5022</v>
          </cell>
          <cell r="F56">
            <v>60</v>
          </cell>
          <cell r="G56">
            <v>3</v>
          </cell>
        </row>
        <row r="57">
          <cell r="A57">
            <v>10004</v>
          </cell>
          <cell r="B57" t="str">
            <v>Радиус ЛТД</v>
          </cell>
          <cell r="C57" t="str">
            <v>UA</v>
          </cell>
          <cell r="D57">
            <v>62000</v>
          </cell>
          <cell r="E57">
            <v>5085</v>
          </cell>
          <cell r="F57">
            <v>73</v>
          </cell>
          <cell r="G57">
            <v>5</v>
          </cell>
        </row>
        <row r="58">
          <cell r="A58">
            <v>10005</v>
          </cell>
          <cell r="B58" t="str">
            <v>Vashchenko, Bugay &amp; Partners (VB&amp;Partners)</v>
          </cell>
          <cell r="C58" t="str">
            <v>UA</v>
          </cell>
          <cell r="D58">
            <v>62000</v>
          </cell>
          <cell r="E58">
            <v>5086</v>
          </cell>
          <cell r="F58">
            <v>72</v>
          </cell>
          <cell r="G58">
            <v>4</v>
          </cell>
        </row>
        <row r="59">
          <cell r="A59">
            <v>10006</v>
          </cell>
          <cell r="B59" t="str">
            <v>Brno</v>
          </cell>
          <cell r="C59" t="str">
            <v>CZ</v>
          </cell>
          <cell r="D59">
            <v>84000</v>
          </cell>
          <cell r="E59">
            <v>5119</v>
          </cell>
          <cell r="F59">
            <v>20</v>
          </cell>
          <cell r="G59">
            <v>2</v>
          </cell>
        </row>
        <row r="60">
          <cell r="A60">
            <v>10007</v>
          </cell>
          <cell r="B60" t="str">
            <v>Burza cenných papírů Praha a.s.</v>
          </cell>
          <cell r="C60" t="str">
            <v>CZ</v>
          </cell>
          <cell r="D60">
            <v>66000</v>
          </cell>
          <cell r="E60">
            <v>5120</v>
          </cell>
          <cell r="F60">
            <v>72</v>
          </cell>
          <cell r="G60">
            <v>4</v>
          </cell>
        </row>
        <row r="61">
          <cell r="A61">
            <v>10008</v>
          </cell>
          <cell r="B61" t="str">
            <v>CREDIT AGRICOLE SA</v>
          </cell>
          <cell r="C61" t="str">
            <v>FR</v>
          </cell>
          <cell r="D61">
            <v>64000</v>
          </cell>
          <cell r="E61">
            <v>5005</v>
          </cell>
          <cell r="F61">
            <v>60</v>
          </cell>
          <cell r="G61">
            <v>3</v>
          </cell>
        </row>
        <row r="62">
          <cell r="A62">
            <v>10009</v>
          </cell>
          <cell r="B62" t="str">
            <v>Altyn Zaman Invest Corporation</v>
          </cell>
          <cell r="C62" t="str">
            <v>KZ</v>
          </cell>
          <cell r="D62">
            <v>77000</v>
          </cell>
          <cell r="E62">
            <v>7099</v>
          </cell>
          <cell r="F62">
            <v>73</v>
          </cell>
          <cell r="G62">
            <v>5</v>
          </cell>
        </row>
        <row r="63">
          <cell r="A63">
            <v>10010</v>
          </cell>
          <cell r="B63" t="str">
            <v>HDFC Bank Limited</v>
          </cell>
          <cell r="C63" t="str">
            <v>IN</v>
          </cell>
          <cell r="D63">
            <v>64000</v>
          </cell>
          <cell r="E63">
            <v>5087</v>
          </cell>
          <cell r="F63">
            <v>60</v>
          </cell>
          <cell r="G63">
            <v>3</v>
          </cell>
        </row>
        <row r="64">
          <cell r="A64">
            <v>10011</v>
          </cell>
          <cell r="B64" t="str">
            <v>State Bank of India</v>
          </cell>
          <cell r="C64" t="str">
            <v>IN</v>
          </cell>
          <cell r="D64">
            <v>64000</v>
          </cell>
          <cell r="E64">
            <v>6122</v>
          </cell>
          <cell r="F64">
            <v>60</v>
          </cell>
          <cell r="G64">
            <v>3</v>
          </cell>
        </row>
        <row r="65">
          <cell r="A65">
            <v>10012</v>
          </cell>
          <cell r="B65" t="str">
            <v>Commerzbank AG</v>
          </cell>
          <cell r="C65" t="str">
            <v>DE</v>
          </cell>
          <cell r="D65">
            <v>64000</v>
          </cell>
          <cell r="E65">
            <v>5004</v>
          </cell>
          <cell r="F65">
            <v>60</v>
          </cell>
          <cell r="G65">
            <v>3</v>
          </cell>
        </row>
        <row r="66">
          <cell r="A66">
            <v>10013</v>
          </cell>
          <cell r="B66" t="str">
            <v>Česká exportní banka, a.s.</v>
          </cell>
          <cell r="C66" t="str">
            <v>CZ</v>
          </cell>
          <cell r="D66">
            <v>64000</v>
          </cell>
          <cell r="E66">
            <v>6774</v>
          </cell>
          <cell r="F66">
            <v>60</v>
          </cell>
          <cell r="G66">
            <v>3</v>
          </cell>
        </row>
        <row r="67">
          <cell r="A67">
            <v>10014</v>
          </cell>
          <cell r="B67" t="str">
            <v>UniCredit Bank AG London Branch</v>
          </cell>
          <cell r="C67" t="str">
            <v>GB</v>
          </cell>
          <cell r="D67">
            <v>64000</v>
          </cell>
          <cell r="E67">
            <v>5022</v>
          </cell>
          <cell r="F67">
            <v>60</v>
          </cell>
          <cell r="G67">
            <v>3</v>
          </cell>
        </row>
        <row r="68">
          <cell r="A68">
            <v>10015</v>
          </cell>
          <cell r="B68" t="str">
            <v>MINISTERSTVO FINANCÍ</v>
          </cell>
          <cell r="C68" t="str">
            <v>CZ</v>
          </cell>
          <cell r="D68">
            <v>84000</v>
          </cell>
          <cell r="E68">
            <v>7620</v>
          </cell>
          <cell r="F68">
            <v>10</v>
          </cell>
          <cell r="G68">
            <v>2</v>
          </cell>
        </row>
        <row r="69">
          <cell r="A69">
            <v>10016</v>
          </cell>
          <cell r="B69" t="str">
            <v>Česká spořitelna, a.s.</v>
          </cell>
          <cell r="C69" t="str">
            <v>CZ</v>
          </cell>
          <cell r="D69">
            <v>64000</v>
          </cell>
          <cell r="E69">
            <v>5009</v>
          </cell>
          <cell r="F69">
            <v>60</v>
          </cell>
          <cell r="G69">
            <v>3</v>
          </cell>
        </row>
        <row r="70">
          <cell r="A70">
            <v>10017</v>
          </cell>
          <cell r="B70" t="str">
            <v>Neveg Trading Limited</v>
          </cell>
          <cell r="C70" t="str">
            <v>CY</v>
          </cell>
          <cell r="D70">
            <v>99999</v>
          </cell>
          <cell r="E70">
            <v>5130</v>
          </cell>
          <cell r="F70">
            <v>73</v>
          </cell>
          <cell r="G70">
            <v>5</v>
          </cell>
        </row>
        <row r="71">
          <cell r="A71">
            <v>10018</v>
          </cell>
          <cell r="B71" t="str">
            <v>Českomoravská záruční a rozvojová banka a.s.</v>
          </cell>
          <cell r="C71" t="str">
            <v>CZ</v>
          </cell>
          <cell r="D71">
            <v>64000</v>
          </cell>
          <cell r="E71">
            <v>5059</v>
          </cell>
          <cell r="F71">
            <v>60</v>
          </cell>
          <cell r="G71">
            <v>3</v>
          </cell>
        </row>
        <row r="72">
          <cell r="A72">
            <v>10019</v>
          </cell>
          <cell r="B72" t="str">
            <v>Československá obchodní banka, a.s.</v>
          </cell>
          <cell r="C72" t="str">
            <v>CZ</v>
          </cell>
          <cell r="D72">
            <v>64000</v>
          </cell>
          <cell r="E72">
            <v>5016</v>
          </cell>
          <cell r="F72">
            <v>60</v>
          </cell>
          <cell r="G72">
            <v>3</v>
          </cell>
        </row>
        <row r="73">
          <cell r="A73">
            <v>10020</v>
          </cell>
          <cell r="B73" t="str">
            <v>De'Longhi, LLC</v>
          </cell>
          <cell r="C73" t="str">
            <v>RU</v>
          </cell>
          <cell r="D73">
            <v>46000</v>
          </cell>
          <cell r="E73">
            <v>5152</v>
          </cell>
          <cell r="F73">
            <v>73</v>
          </cell>
          <cell r="G73">
            <v>5</v>
          </cell>
        </row>
        <row r="74">
          <cell r="A74">
            <v>10021</v>
          </cell>
          <cell r="B74" t="str">
            <v>O2 Czech Republic a.s.</v>
          </cell>
          <cell r="C74" t="str">
            <v>CZ</v>
          </cell>
          <cell r="D74">
            <v>61000</v>
          </cell>
          <cell r="E74">
            <v>7486</v>
          </cell>
          <cell r="F74">
            <v>73</v>
          </cell>
          <cell r="G74">
            <v>5</v>
          </cell>
        </row>
        <row r="75">
          <cell r="A75">
            <v>10022</v>
          </cell>
          <cell r="B75" t="str">
            <v>ČEZ, a.s.</v>
          </cell>
          <cell r="C75" t="str">
            <v>CZ</v>
          </cell>
          <cell r="D75">
            <v>35000</v>
          </cell>
          <cell r="E75">
            <v>5007</v>
          </cell>
          <cell r="F75">
            <v>73</v>
          </cell>
          <cell r="G75">
            <v>5</v>
          </cell>
        </row>
        <row r="76">
          <cell r="A76">
            <v>10023</v>
          </cell>
          <cell r="B76" t="str">
            <v>Dalkia Česká republika, a.s.</v>
          </cell>
          <cell r="C76" t="str">
            <v>CZ</v>
          </cell>
          <cell r="D76">
            <v>35000</v>
          </cell>
          <cell r="E76">
            <v>5023</v>
          </cell>
          <cell r="F76">
            <v>73</v>
          </cell>
          <cell r="G76">
            <v>5</v>
          </cell>
        </row>
        <row r="77">
          <cell r="A77">
            <v>10024</v>
          </cell>
          <cell r="B77" t="str">
            <v>Deutsche Bank AG</v>
          </cell>
          <cell r="C77" t="str">
            <v>DE</v>
          </cell>
          <cell r="D77">
            <v>64000</v>
          </cell>
          <cell r="E77">
            <v>5008</v>
          </cell>
          <cell r="F77">
            <v>60</v>
          </cell>
          <cell r="G77">
            <v>3</v>
          </cell>
        </row>
        <row r="78">
          <cell r="A78">
            <v>10025</v>
          </cell>
          <cell r="B78" t="str">
            <v>TransTechService, LLC</v>
          </cell>
          <cell r="C78" t="str">
            <v>RU</v>
          </cell>
          <cell r="D78">
            <v>47000</v>
          </cell>
          <cell r="E78">
            <v>5154</v>
          </cell>
          <cell r="F78">
            <v>73</v>
          </cell>
          <cell r="G78">
            <v>5</v>
          </cell>
        </row>
        <row r="79">
          <cell r="A79">
            <v>10026</v>
          </cell>
          <cell r="B79" t="str">
            <v>Oriola, LLC</v>
          </cell>
          <cell r="C79" t="str">
            <v>RU</v>
          </cell>
          <cell r="D79">
            <v>21000</v>
          </cell>
          <cell r="E79">
            <v>5156</v>
          </cell>
          <cell r="F79">
            <v>73</v>
          </cell>
          <cell r="G79">
            <v>5</v>
          </cell>
        </row>
        <row r="80">
          <cell r="A80">
            <v>10027</v>
          </cell>
          <cell r="B80" t="str">
            <v>Blue Logistic, LLC</v>
          </cell>
          <cell r="C80" t="str">
            <v>RU</v>
          </cell>
          <cell r="D80">
            <v>47000</v>
          </cell>
          <cell r="E80">
            <v>5171</v>
          </cell>
          <cell r="F80">
            <v>73</v>
          </cell>
          <cell r="G80">
            <v>5</v>
          </cell>
        </row>
        <row r="81">
          <cell r="A81">
            <v>10028</v>
          </cell>
          <cell r="B81" t="str">
            <v>Iron Mountain LLC</v>
          </cell>
          <cell r="C81" t="str">
            <v>RU</v>
          </cell>
          <cell r="D81">
            <v>52000</v>
          </cell>
          <cell r="E81">
            <v>5200</v>
          </cell>
          <cell r="F81">
            <v>73</v>
          </cell>
          <cell r="G81">
            <v>5</v>
          </cell>
        </row>
        <row r="82">
          <cell r="A82">
            <v>10029</v>
          </cell>
          <cell r="B82" t="str">
            <v>Cypress Grove International</v>
          </cell>
          <cell r="C82" t="str">
            <v>US</v>
          </cell>
          <cell r="D82">
            <v>66000</v>
          </cell>
          <cell r="E82">
            <v>5201</v>
          </cell>
          <cell r="F82">
            <v>72</v>
          </cell>
          <cell r="G82">
            <v>4</v>
          </cell>
        </row>
        <row r="83">
          <cell r="A83">
            <v>10030</v>
          </cell>
          <cell r="B83" t="str">
            <v>Marjolendo Limited</v>
          </cell>
          <cell r="C83" t="str">
            <v>CY</v>
          </cell>
          <cell r="D83">
            <v>66000</v>
          </cell>
          <cell r="E83">
            <v>7042</v>
          </cell>
          <cell r="F83">
            <v>72</v>
          </cell>
          <cell r="G83">
            <v>4</v>
          </cell>
        </row>
        <row r="84">
          <cell r="A84">
            <v>10031</v>
          </cell>
          <cell r="B84" t="str">
            <v>LINDUS Real s.r.o.</v>
          </cell>
          <cell r="C84" t="str">
            <v>CZ</v>
          </cell>
          <cell r="D84">
            <v>68000</v>
          </cell>
          <cell r="E84">
            <v>7486</v>
          </cell>
          <cell r="F84">
            <v>73</v>
          </cell>
          <cell r="G84">
            <v>5</v>
          </cell>
        </row>
        <row r="85">
          <cell r="A85">
            <v>10032</v>
          </cell>
          <cell r="B85" t="str">
            <v>Společnost pro rozhodčí řízení, a.s.</v>
          </cell>
          <cell r="C85" t="str">
            <v>CZ</v>
          </cell>
          <cell r="D85">
            <v>69000</v>
          </cell>
          <cell r="E85">
            <v>5222</v>
          </cell>
          <cell r="F85">
            <v>73</v>
          </cell>
          <cell r="G85">
            <v>5</v>
          </cell>
        </row>
        <row r="86">
          <cell r="A86">
            <v>10033</v>
          </cell>
          <cell r="B86" t="str">
            <v>Gazprom OAO</v>
          </cell>
          <cell r="C86" t="str">
            <v>RU</v>
          </cell>
          <cell r="D86">
            <v>6000</v>
          </cell>
          <cell r="E86">
            <v>5129</v>
          </cell>
          <cell r="F86">
            <v>73</v>
          </cell>
          <cell r="G86">
            <v>5</v>
          </cell>
        </row>
        <row r="87">
          <cell r="A87">
            <v>10034</v>
          </cell>
          <cell r="B87" t="str">
            <v>Bank of Guangzhou Co., Ltd.</v>
          </cell>
          <cell r="C87" t="str">
            <v>CN</v>
          </cell>
          <cell r="D87">
            <v>64000</v>
          </cell>
          <cell r="E87">
            <v>5240</v>
          </cell>
          <cell r="F87">
            <v>60</v>
          </cell>
          <cell r="G87">
            <v>3</v>
          </cell>
        </row>
        <row r="88">
          <cell r="A88">
            <v>10035</v>
          </cell>
          <cell r="B88" t="str">
            <v>Alekseevsky Bacon, JSC</v>
          </cell>
          <cell r="C88" t="str">
            <v>RU</v>
          </cell>
          <cell r="D88">
            <v>1000</v>
          </cell>
          <cell r="E88">
            <v>6697</v>
          </cell>
          <cell r="F88">
            <v>73</v>
          </cell>
          <cell r="G88">
            <v>5</v>
          </cell>
        </row>
        <row r="89">
          <cell r="A89">
            <v>10036</v>
          </cell>
          <cell r="B89" t="str">
            <v>Ug Russy</v>
          </cell>
          <cell r="C89" t="str">
            <v>RU</v>
          </cell>
          <cell r="D89">
            <v>1000</v>
          </cell>
          <cell r="E89">
            <v>6697</v>
          </cell>
          <cell r="F89">
            <v>73</v>
          </cell>
          <cell r="G89">
            <v>5</v>
          </cell>
        </row>
        <row r="90">
          <cell r="A90">
            <v>10037</v>
          </cell>
          <cell r="B90" t="str">
            <v>Hlavní město Praha</v>
          </cell>
          <cell r="C90" t="str">
            <v>CZ</v>
          </cell>
          <cell r="D90">
            <v>84000</v>
          </cell>
          <cell r="E90">
            <v>5020</v>
          </cell>
          <cell r="F90">
            <v>20</v>
          </cell>
          <cell r="G90">
            <v>2</v>
          </cell>
        </row>
        <row r="91">
          <cell r="A91">
            <v>10038</v>
          </cell>
          <cell r="B91" t="str">
            <v>HSBC Bank plc</v>
          </cell>
          <cell r="C91" t="str">
            <v>GB</v>
          </cell>
          <cell r="D91">
            <v>64000</v>
          </cell>
          <cell r="E91">
            <v>5012</v>
          </cell>
          <cell r="F91">
            <v>60</v>
          </cell>
          <cell r="G91">
            <v>3</v>
          </cell>
        </row>
        <row r="92">
          <cell r="A92">
            <v>10039</v>
          </cell>
          <cell r="B92" t="str">
            <v>Agrotech service</v>
          </cell>
          <cell r="C92" t="str">
            <v>RU</v>
          </cell>
          <cell r="D92">
            <v>1000</v>
          </cell>
          <cell r="E92">
            <v>6697</v>
          </cell>
          <cell r="F92">
            <v>73</v>
          </cell>
          <cell r="G92">
            <v>5</v>
          </cell>
        </row>
        <row r="93">
          <cell r="A93">
            <v>10040</v>
          </cell>
          <cell r="B93" t="str">
            <v>Molprom</v>
          </cell>
          <cell r="C93" t="str">
            <v>RU</v>
          </cell>
          <cell r="D93">
            <v>1000</v>
          </cell>
          <cell r="E93">
            <v>6697</v>
          </cell>
          <cell r="F93">
            <v>73</v>
          </cell>
          <cell r="G93">
            <v>5</v>
          </cell>
        </row>
        <row r="94">
          <cell r="A94">
            <v>10041</v>
          </cell>
          <cell r="B94" t="str">
            <v>VTB Bank (France) SA</v>
          </cell>
          <cell r="C94" t="str">
            <v>FR</v>
          </cell>
          <cell r="D94">
            <v>64000</v>
          </cell>
          <cell r="E94">
            <v>5451</v>
          </cell>
          <cell r="F94">
            <v>60</v>
          </cell>
          <cell r="G94">
            <v>3</v>
          </cell>
        </row>
        <row r="95">
          <cell r="A95">
            <v>10042</v>
          </cell>
          <cell r="B95" t="str">
            <v>ING Bank N.V.</v>
          </cell>
          <cell r="C95" t="str">
            <v>NL</v>
          </cell>
          <cell r="D95">
            <v>64000</v>
          </cell>
          <cell r="E95">
            <v>5014</v>
          </cell>
          <cell r="F95">
            <v>60</v>
          </cell>
          <cell r="G95">
            <v>3</v>
          </cell>
        </row>
        <row r="96">
          <cell r="A96">
            <v>10043</v>
          </cell>
          <cell r="B96" t="str">
            <v>AHML (Ageny for Housing Mortgage Lending), OJSC</v>
          </cell>
          <cell r="C96" t="str">
            <v>RU</v>
          </cell>
          <cell r="D96">
            <v>84000</v>
          </cell>
          <cell r="E96">
            <v>5769</v>
          </cell>
          <cell r="F96">
            <v>30</v>
          </cell>
          <cell r="G96">
            <v>2</v>
          </cell>
        </row>
        <row r="97">
          <cell r="A97">
            <v>10044</v>
          </cell>
          <cell r="B97" t="str">
            <v>JPMorgan Chase &amp; Co.</v>
          </cell>
          <cell r="C97" t="str">
            <v>US</v>
          </cell>
          <cell r="D97">
            <v>64000</v>
          </cell>
          <cell r="E97">
            <v>5015</v>
          </cell>
          <cell r="F97">
            <v>60</v>
          </cell>
          <cell r="G97">
            <v>3</v>
          </cell>
        </row>
        <row r="98">
          <cell r="A98">
            <v>10045</v>
          </cell>
          <cell r="B98" t="str">
            <v>Komerční banka, a.s.</v>
          </cell>
          <cell r="C98" t="str">
            <v>CZ</v>
          </cell>
          <cell r="D98">
            <v>64000</v>
          </cell>
          <cell r="E98">
            <v>5021</v>
          </cell>
          <cell r="F98">
            <v>60</v>
          </cell>
          <cell r="G98">
            <v>3</v>
          </cell>
        </row>
        <row r="99">
          <cell r="A99">
            <v>10046</v>
          </cell>
          <cell r="B99" t="str">
            <v>TransContainer, OJSC</v>
          </cell>
          <cell r="C99" t="str">
            <v>RU</v>
          </cell>
          <cell r="D99">
            <v>49000</v>
          </cell>
          <cell r="E99">
            <v>5318</v>
          </cell>
          <cell r="F99">
            <v>73</v>
          </cell>
          <cell r="G99">
            <v>5</v>
          </cell>
        </row>
        <row r="100">
          <cell r="A100">
            <v>10047</v>
          </cell>
          <cell r="B100" t="str">
            <v>VimpelCom-Invest, LLC</v>
          </cell>
          <cell r="C100" t="str">
            <v>RU</v>
          </cell>
          <cell r="D100">
            <v>61000</v>
          </cell>
          <cell r="E100">
            <v>5092</v>
          </cell>
          <cell r="F100">
            <v>73</v>
          </cell>
          <cell r="G100">
            <v>5</v>
          </cell>
        </row>
        <row r="101">
          <cell r="A101">
            <v>10048</v>
          </cell>
          <cell r="B101" t="str">
            <v>Lukoil, OJSC</v>
          </cell>
          <cell r="C101" t="str">
            <v>RU</v>
          </cell>
          <cell r="D101">
            <v>6000</v>
          </cell>
          <cell r="E101">
            <v>5134</v>
          </cell>
          <cell r="F101">
            <v>73</v>
          </cell>
          <cell r="G101">
            <v>5</v>
          </cell>
        </row>
        <row r="102">
          <cell r="A102">
            <v>10049</v>
          </cell>
          <cell r="B102" t="str">
            <v>Marsh, Inc</v>
          </cell>
          <cell r="C102" t="str">
            <v>US</v>
          </cell>
          <cell r="D102">
            <v>65000</v>
          </cell>
          <cell r="E102">
            <v>5073</v>
          </cell>
          <cell r="F102">
            <v>71</v>
          </cell>
          <cell r="G102">
            <v>4</v>
          </cell>
        </row>
        <row r="103">
          <cell r="A103">
            <v>10050</v>
          </cell>
          <cell r="B103" t="str">
            <v>Renaissanse Broker, LLC</v>
          </cell>
          <cell r="C103" t="str">
            <v>RU</v>
          </cell>
          <cell r="D103">
            <v>64000</v>
          </cell>
          <cell r="E103">
            <v>5319</v>
          </cell>
          <cell r="F103">
            <v>72</v>
          </cell>
          <cell r="G103">
            <v>4</v>
          </cell>
        </row>
        <row r="104">
          <cell r="A104">
            <v>10051</v>
          </cell>
          <cell r="B104" t="str">
            <v>Solidarity, JSCB</v>
          </cell>
          <cell r="C104" t="str">
            <v>RU</v>
          </cell>
          <cell r="D104">
            <v>64000</v>
          </cell>
          <cell r="E104">
            <v>5328</v>
          </cell>
          <cell r="F104">
            <v>72</v>
          </cell>
          <cell r="G104">
            <v>4</v>
          </cell>
        </row>
        <row r="105">
          <cell r="A105">
            <v>10052</v>
          </cell>
          <cell r="B105" t="str">
            <v>Svyaznoy, CJSC</v>
          </cell>
          <cell r="C105" t="str">
            <v>RU</v>
          </cell>
          <cell r="D105">
            <v>47000</v>
          </cell>
          <cell r="E105">
            <v>5333</v>
          </cell>
          <cell r="F105">
            <v>73</v>
          </cell>
          <cell r="G105">
            <v>5</v>
          </cell>
        </row>
        <row r="106">
          <cell r="A106">
            <v>10053</v>
          </cell>
          <cell r="B106" t="str">
            <v>Mobile TeleSystems, OJSC ("MTS")</v>
          </cell>
          <cell r="C106" t="str">
            <v>RU</v>
          </cell>
          <cell r="D106">
            <v>61000</v>
          </cell>
          <cell r="E106">
            <v>5074</v>
          </cell>
          <cell r="F106">
            <v>73</v>
          </cell>
          <cell r="G106">
            <v>5</v>
          </cell>
        </row>
        <row r="107">
          <cell r="A107">
            <v>10054</v>
          </cell>
          <cell r="B107" t="str">
            <v>Magazin Bitovoy Technici, LLC</v>
          </cell>
          <cell r="C107" t="str">
            <v>RU</v>
          </cell>
          <cell r="D107">
            <v>47000</v>
          </cell>
          <cell r="E107">
            <v>5340</v>
          </cell>
          <cell r="F107">
            <v>73</v>
          </cell>
          <cell r="G107">
            <v>5</v>
          </cell>
        </row>
        <row r="108">
          <cell r="A108">
            <v>10055</v>
          </cell>
          <cell r="B108" t="str">
            <v>HPS International, LLC</v>
          </cell>
          <cell r="C108" t="str">
            <v>RU</v>
          </cell>
          <cell r="D108">
            <v>62000</v>
          </cell>
          <cell r="E108">
            <v>5371</v>
          </cell>
          <cell r="F108">
            <v>73</v>
          </cell>
          <cell r="G108">
            <v>5</v>
          </cell>
        </row>
        <row r="109">
          <cell r="A109">
            <v>10056</v>
          </cell>
          <cell r="B109" t="str">
            <v>ICS Travel Group</v>
          </cell>
          <cell r="C109" t="str">
            <v>RU</v>
          </cell>
          <cell r="D109">
            <v>79000</v>
          </cell>
          <cell r="E109">
            <v>5378</v>
          </cell>
          <cell r="F109">
            <v>73</v>
          </cell>
          <cell r="G109">
            <v>5</v>
          </cell>
        </row>
        <row r="110">
          <cell r="A110">
            <v>10057</v>
          </cell>
          <cell r="B110" t="str">
            <v>EGAR Technology Inc.</v>
          </cell>
          <cell r="C110" t="str">
            <v>RU</v>
          </cell>
          <cell r="D110">
            <v>62000</v>
          </cell>
          <cell r="E110">
            <v>5410</v>
          </cell>
          <cell r="F110">
            <v>73</v>
          </cell>
          <cell r="G110">
            <v>5</v>
          </cell>
        </row>
        <row r="111">
          <cell r="A111">
            <v>10058</v>
          </cell>
          <cell r="B111" t="str">
            <v>UG-Story ST, LLC</v>
          </cell>
          <cell r="C111" t="str">
            <v>RU</v>
          </cell>
          <cell r="D111">
            <v>68000</v>
          </cell>
          <cell r="E111">
            <v>5414</v>
          </cell>
          <cell r="F111">
            <v>73</v>
          </cell>
          <cell r="G111">
            <v>5</v>
          </cell>
        </row>
        <row r="112">
          <cell r="A112">
            <v>10059</v>
          </cell>
          <cell r="B112" t="str">
            <v>Technoserv Consulting</v>
          </cell>
          <cell r="C112" t="str">
            <v>RU</v>
          </cell>
          <cell r="D112">
            <v>61000</v>
          </cell>
          <cell r="E112">
            <v>5420</v>
          </cell>
          <cell r="F112">
            <v>73</v>
          </cell>
          <cell r="G112">
            <v>5</v>
          </cell>
        </row>
        <row r="113">
          <cell r="A113">
            <v>10060</v>
          </cell>
          <cell r="B113" t="str">
            <v>Telecom Instalation</v>
          </cell>
          <cell r="C113" t="str">
            <v>RU</v>
          </cell>
          <cell r="D113">
            <v>61000</v>
          </cell>
          <cell r="E113">
            <v>5421</v>
          </cell>
          <cell r="F113">
            <v>73</v>
          </cell>
          <cell r="G113">
            <v>5</v>
          </cell>
        </row>
        <row r="114">
          <cell r="A114">
            <v>10061</v>
          </cell>
          <cell r="B114" t="str">
            <v>BOHEMIA-SEN s.r.o.</v>
          </cell>
          <cell r="C114" t="str">
            <v>CZ</v>
          </cell>
          <cell r="D114">
            <v>68000</v>
          </cell>
          <cell r="E114">
            <v>5422</v>
          </cell>
          <cell r="F114">
            <v>73</v>
          </cell>
          <cell r="G114">
            <v>5</v>
          </cell>
        </row>
        <row r="115">
          <cell r="A115">
            <v>10062</v>
          </cell>
          <cell r="B115" t="str">
            <v>AIG/LINCOLN NEW PROJECT s.r.o.</v>
          </cell>
          <cell r="C115" t="str">
            <v>CZ</v>
          </cell>
          <cell r="D115">
            <v>68000</v>
          </cell>
          <cell r="E115">
            <v>5832</v>
          </cell>
          <cell r="F115">
            <v>73</v>
          </cell>
          <cell r="G115">
            <v>5</v>
          </cell>
        </row>
        <row r="116">
          <cell r="A116">
            <v>10063</v>
          </cell>
          <cell r="B116" t="str">
            <v>Palladium Praha s.r.o.</v>
          </cell>
          <cell r="C116" t="str">
            <v>CZ</v>
          </cell>
          <cell r="D116">
            <v>68000</v>
          </cell>
          <cell r="E116">
            <v>5423</v>
          </cell>
          <cell r="F116">
            <v>73</v>
          </cell>
          <cell r="G116">
            <v>5</v>
          </cell>
        </row>
        <row r="117">
          <cell r="A117">
            <v>10064</v>
          </cell>
          <cell r="B117" t="str">
            <v>SPDR TRUST SERIES 1</v>
          </cell>
          <cell r="C117" t="str">
            <v>US</v>
          </cell>
          <cell r="D117">
            <v>64000</v>
          </cell>
          <cell r="E117">
            <v>5032</v>
          </cell>
          <cell r="F117">
            <v>90</v>
          </cell>
          <cell r="G117">
            <v>4</v>
          </cell>
        </row>
        <row r="118">
          <cell r="A118">
            <v>10065</v>
          </cell>
          <cell r="B118" t="str">
            <v>Zlaté jablko, a.s.</v>
          </cell>
          <cell r="C118" t="str">
            <v>CZ</v>
          </cell>
          <cell r="D118">
            <v>68000</v>
          </cell>
          <cell r="E118">
            <v>5520</v>
          </cell>
          <cell r="F118">
            <v>73</v>
          </cell>
          <cell r="G118">
            <v>5</v>
          </cell>
        </row>
        <row r="119">
          <cell r="A119">
            <v>10066</v>
          </cell>
          <cell r="B119" t="str">
            <v>Obchodní a společenské centrum České Budějovice, s.r.o.</v>
          </cell>
          <cell r="C119" t="str">
            <v>CZ</v>
          </cell>
          <cell r="D119">
            <v>68000</v>
          </cell>
          <cell r="E119">
            <v>5523</v>
          </cell>
          <cell r="F119">
            <v>73</v>
          </cell>
          <cell r="G119">
            <v>5</v>
          </cell>
        </row>
        <row r="120">
          <cell r="A120">
            <v>10067</v>
          </cell>
          <cell r="B120" t="str">
            <v>Home Credit Bank AO</v>
          </cell>
          <cell r="C120" t="str">
            <v>KZ</v>
          </cell>
          <cell r="D120">
            <v>64000</v>
          </cell>
          <cell r="E120">
            <v>5572</v>
          </cell>
          <cell r="F120">
            <v>72</v>
          </cell>
          <cell r="G120">
            <v>4</v>
          </cell>
        </row>
        <row r="121">
          <cell r="A121">
            <v>10068</v>
          </cell>
          <cell r="B121" t="str">
            <v>SEVENRA N.V.</v>
          </cell>
          <cell r="C121" t="str">
            <v>NL</v>
          </cell>
          <cell r="D121">
            <v>64000</v>
          </cell>
          <cell r="E121">
            <v>5598</v>
          </cell>
          <cell r="F121">
            <v>72</v>
          </cell>
          <cell r="G121">
            <v>4</v>
          </cell>
        </row>
        <row r="122">
          <cell r="A122">
            <v>10069</v>
          </cell>
          <cell r="B122" t="str">
            <v xml:space="preserve">Pivovar Uherský Brod, a.s. </v>
          </cell>
          <cell r="C122" t="str">
            <v>CZ</v>
          </cell>
          <cell r="D122">
            <v>11000</v>
          </cell>
          <cell r="E122">
            <v>6111</v>
          </cell>
          <cell r="F122">
            <v>73</v>
          </cell>
          <cell r="G122">
            <v>5</v>
          </cell>
        </row>
        <row r="123">
          <cell r="A123">
            <v>10070</v>
          </cell>
          <cell r="B123" t="str">
            <v>Chotětov BPS s.r.o.</v>
          </cell>
          <cell r="C123" t="str">
            <v>CZ</v>
          </cell>
          <cell r="D123">
            <v>1000</v>
          </cell>
          <cell r="E123">
            <v>5734</v>
          </cell>
          <cell r="F123">
            <v>73</v>
          </cell>
          <cell r="G123">
            <v>5</v>
          </cell>
        </row>
        <row r="124">
          <cell r="A124">
            <v>10071</v>
          </cell>
          <cell r="B124" t="str">
            <v>ENERGO TOP BIO s.r.o.</v>
          </cell>
          <cell r="C124" t="str">
            <v>CZ</v>
          </cell>
          <cell r="D124">
            <v>68000</v>
          </cell>
          <cell r="E124">
            <v>5751</v>
          </cell>
          <cell r="F124">
            <v>73</v>
          </cell>
          <cell r="G124">
            <v>5</v>
          </cell>
        </row>
        <row r="125">
          <cell r="A125">
            <v>10072</v>
          </cell>
          <cell r="B125" t="str">
            <v>TGI Money a.s.</v>
          </cell>
          <cell r="C125" t="str">
            <v>CZ</v>
          </cell>
          <cell r="D125">
            <v>66000</v>
          </cell>
          <cell r="E125">
            <v>5756</v>
          </cell>
          <cell r="F125">
            <v>72</v>
          </cell>
          <cell r="G125">
            <v>4</v>
          </cell>
        </row>
        <row r="126">
          <cell r="A126">
            <v>10073</v>
          </cell>
          <cell r="B126" t="str">
            <v>CEE COLLECT FUND 1 LTD</v>
          </cell>
          <cell r="C126" t="str">
            <v>CY</v>
          </cell>
          <cell r="D126">
            <v>64000</v>
          </cell>
          <cell r="E126">
            <v>5811</v>
          </cell>
          <cell r="F126">
            <v>60</v>
          </cell>
          <cell r="G126">
            <v>3</v>
          </cell>
        </row>
        <row r="127">
          <cell r="A127">
            <v>10074</v>
          </cell>
          <cell r="B127" t="str">
            <v>Falcon Borrower Sarl</v>
          </cell>
          <cell r="C127" t="str">
            <v>LU</v>
          </cell>
          <cell r="D127">
            <v>64000</v>
          </cell>
          <cell r="E127">
            <v>5817</v>
          </cell>
          <cell r="F127">
            <v>72</v>
          </cell>
          <cell r="G127">
            <v>4</v>
          </cell>
        </row>
        <row r="128">
          <cell r="A128">
            <v>10075</v>
          </cell>
          <cell r="B128" t="str">
            <v>Buzzing Pink Lines s.r.o.</v>
          </cell>
          <cell r="C128" t="str">
            <v>CZ</v>
          </cell>
          <cell r="D128">
            <v>43000</v>
          </cell>
          <cell r="E128">
            <v>7058</v>
          </cell>
          <cell r="F128">
            <v>73</v>
          </cell>
          <cell r="G128">
            <v>5</v>
          </cell>
        </row>
        <row r="129">
          <cell r="A129">
            <v>10076</v>
          </cell>
          <cell r="B129" t="str">
            <v>Pražské služby, a.s.</v>
          </cell>
          <cell r="C129" t="str">
            <v>CZ</v>
          </cell>
          <cell r="D129">
            <v>38000</v>
          </cell>
          <cell r="E129">
            <v>5020</v>
          </cell>
          <cell r="F129">
            <v>73</v>
          </cell>
          <cell r="G129">
            <v>5</v>
          </cell>
        </row>
        <row r="130">
          <cell r="A130">
            <v>10077</v>
          </cell>
          <cell r="B130" t="str">
            <v>X5 Retail Group N.V.</v>
          </cell>
          <cell r="C130" t="str">
            <v>NL</v>
          </cell>
          <cell r="D130">
            <v>47000</v>
          </cell>
          <cell r="E130">
            <v>5077</v>
          </cell>
          <cell r="F130">
            <v>73</v>
          </cell>
          <cell r="G130">
            <v>5</v>
          </cell>
        </row>
        <row r="131">
          <cell r="A131">
            <v>10078</v>
          </cell>
          <cell r="B131" t="str">
            <v>BSV Company s.r.o.</v>
          </cell>
          <cell r="C131" t="str">
            <v>CZ</v>
          </cell>
          <cell r="D131">
            <v>46000</v>
          </cell>
          <cell r="E131">
            <v>5855</v>
          </cell>
          <cell r="F131">
            <v>73</v>
          </cell>
          <cell r="G131">
            <v>5</v>
          </cell>
        </row>
        <row r="132">
          <cell r="A132">
            <v>10079</v>
          </cell>
          <cell r="B132" t="str">
            <v>ENTONOR s.r.o.</v>
          </cell>
          <cell r="C132" t="str">
            <v>CZ</v>
          </cell>
          <cell r="D132">
            <v>55000</v>
          </cell>
          <cell r="E132">
            <v>5890</v>
          </cell>
          <cell r="F132">
            <v>73</v>
          </cell>
          <cell r="G132">
            <v>5</v>
          </cell>
        </row>
        <row r="133">
          <cell r="A133">
            <v>10080</v>
          </cell>
          <cell r="B133" t="str">
            <v>BANTON Group s.r.o.</v>
          </cell>
          <cell r="C133" t="str">
            <v>CZ</v>
          </cell>
          <cell r="D133">
            <v>68000</v>
          </cell>
          <cell r="E133">
            <v>5897</v>
          </cell>
          <cell r="F133">
            <v>73</v>
          </cell>
          <cell r="G133">
            <v>5</v>
          </cell>
        </row>
        <row r="134">
          <cell r="A134">
            <v>10081</v>
          </cell>
          <cell r="B134" t="str">
            <v>Societe Generale SA Paris</v>
          </cell>
          <cell r="C134" t="str">
            <v>FR</v>
          </cell>
          <cell r="D134">
            <v>64000</v>
          </cell>
          <cell r="E134">
            <v>5021</v>
          </cell>
          <cell r="F134">
            <v>60</v>
          </cell>
          <cell r="G134">
            <v>3</v>
          </cell>
        </row>
        <row r="135">
          <cell r="A135">
            <v>10082</v>
          </cell>
          <cell r="B135" t="str">
            <v>GEOSAN DEVELOPMENT a.s.</v>
          </cell>
          <cell r="C135" t="str">
            <v>CZ</v>
          </cell>
          <cell r="D135">
            <v>41000</v>
          </cell>
          <cell r="E135">
            <v>6667</v>
          </cell>
          <cell r="F135">
            <v>73</v>
          </cell>
          <cell r="G135">
            <v>5</v>
          </cell>
        </row>
        <row r="136">
          <cell r="A136">
            <v>10083</v>
          </cell>
          <cell r="B136" t="str">
            <v>GAMA PRAGUE DEVELOPMENT, s.r.o.</v>
          </cell>
          <cell r="C136" t="str">
            <v>CZ</v>
          </cell>
          <cell r="D136">
            <v>41000</v>
          </cell>
          <cell r="E136">
            <v>5937</v>
          </cell>
          <cell r="F136">
            <v>73</v>
          </cell>
          <cell r="G136">
            <v>5</v>
          </cell>
        </row>
        <row r="137">
          <cell r="A137">
            <v>10084</v>
          </cell>
          <cell r="B137" t="str">
            <v>Galstian &amp; Galstian Group s.r.o.</v>
          </cell>
          <cell r="C137" t="str">
            <v>CZ</v>
          </cell>
          <cell r="D137">
            <v>68000</v>
          </cell>
          <cell r="E137">
            <v>6815</v>
          </cell>
          <cell r="F137">
            <v>73</v>
          </cell>
          <cell r="G137">
            <v>5</v>
          </cell>
        </row>
        <row r="138">
          <cell r="A138">
            <v>10085</v>
          </cell>
          <cell r="B138" t="str">
            <v>Řevnická sportovní s. r. o.</v>
          </cell>
          <cell r="C138" t="str">
            <v>CZ</v>
          </cell>
          <cell r="D138">
            <v>93000</v>
          </cell>
          <cell r="E138">
            <v>5938</v>
          </cell>
          <cell r="F138">
            <v>73</v>
          </cell>
          <cell r="G138">
            <v>5</v>
          </cell>
        </row>
        <row r="139">
          <cell r="A139">
            <v>10086</v>
          </cell>
          <cell r="B139" t="str">
            <v>Unipetrol a.s.</v>
          </cell>
          <cell r="C139" t="str">
            <v>CZ</v>
          </cell>
          <cell r="D139">
            <v>19000</v>
          </cell>
          <cell r="E139">
            <v>5019</v>
          </cell>
          <cell r="F139">
            <v>73</v>
          </cell>
          <cell r="G139">
            <v>5</v>
          </cell>
        </row>
        <row r="140">
          <cell r="A140">
            <v>10087</v>
          </cell>
          <cell r="B140" t="str">
            <v>Vimpel-Communications, OJSC</v>
          </cell>
          <cell r="C140" t="str">
            <v>RU</v>
          </cell>
          <cell r="D140">
            <v>61000</v>
          </cell>
          <cell r="E140">
            <v>5092</v>
          </cell>
          <cell r="F140">
            <v>73</v>
          </cell>
          <cell r="G140">
            <v>5</v>
          </cell>
        </row>
        <row r="141">
          <cell r="A141">
            <v>10088</v>
          </cell>
          <cell r="B141" t="str">
            <v>EuroMart Kostelec, s.r.o.</v>
          </cell>
          <cell r="C141" t="str">
            <v>CZ</v>
          </cell>
          <cell r="D141">
            <v>68000</v>
          </cell>
          <cell r="E141">
            <v>5939</v>
          </cell>
          <cell r="F141">
            <v>73</v>
          </cell>
          <cell r="G141">
            <v>5</v>
          </cell>
        </row>
        <row r="142">
          <cell r="A142">
            <v>10089</v>
          </cell>
          <cell r="B142" t="str">
            <v>RVEE 30 LTD</v>
          </cell>
          <cell r="C142" t="str">
            <v>CY</v>
          </cell>
          <cell r="D142">
            <v>68000</v>
          </cell>
          <cell r="E142">
            <v>5940</v>
          </cell>
          <cell r="F142">
            <v>73</v>
          </cell>
          <cell r="G142">
            <v>5</v>
          </cell>
        </row>
        <row r="143">
          <cell r="A143">
            <v>10090</v>
          </cell>
          <cell r="B143" t="str">
            <v>Galimard, s.r.o.</v>
          </cell>
          <cell r="C143" t="str">
            <v>CZ</v>
          </cell>
          <cell r="D143">
            <v>46000</v>
          </cell>
          <cell r="E143">
            <v>5941</v>
          </cell>
          <cell r="F143">
            <v>73</v>
          </cell>
          <cell r="G143">
            <v>5</v>
          </cell>
        </row>
        <row r="144">
          <cell r="A144">
            <v>10091</v>
          </cell>
          <cell r="B144" t="str">
            <v>Bydlení Pod Vinohradem, s.r.o.</v>
          </cell>
          <cell r="C144" t="str">
            <v>CZ</v>
          </cell>
          <cell r="D144">
            <v>41000</v>
          </cell>
          <cell r="E144">
            <v>5943</v>
          </cell>
          <cell r="F144">
            <v>73</v>
          </cell>
          <cell r="G144">
            <v>5</v>
          </cell>
        </row>
        <row r="145">
          <cell r="A145">
            <v>10092</v>
          </cell>
          <cell r="B145" t="str">
            <v>Zentiva N.V.</v>
          </cell>
          <cell r="C145" t="str">
            <v>NL</v>
          </cell>
          <cell r="D145">
            <v>21000</v>
          </cell>
          <cell r="E145">
            <v>5095</v>
          </cell>
          <cell r="F145">
            <v>73</v>
          </cell>
          <cell r="G145">
            <v>5</v>
          </cell>
        </row>
        <row r="146">
          <cell r="A146">
            <v>10093</v>
          </cell>
          <cell r="B146" t="str">
            <v>The Royal Bank of Scotland plc, organizační složka</v>
          </cell>
          <cell r="C146" t="str">
            <v>CZ</v>
          </cell>
          <cell r="D146">
            <v>64000</v>
          </cell>
          <cell r="E146">
            <v>5954</v>
          </cell>
          <cell r="F146">
            <v>60</v>
          </cell>
          <cell r="G146">
            <v>3</v>
          </cell>
        </row>
        <row r="147">
          <cell r="A147">
            <v>10094</v>
          </cell>
          <cell r="B147" t="str">
            <v>European American Investment Bank AG (Euram Bank)</v>
          </cell>
          <cell r="C147" t="str">
            <v>AT</v>
          </cell>
          <cell r="D147">
            <v>64000</v>
          </cell>
          <cell r="E147">
            <v>5964</v>
          </cell>
          <cell r="F147">
            <v>60</v>
          </cell>
          <cell r="G147">
            <v>3</v>
          </cell>
        </row>
        <row r="148">
          <cell r="A148">
            <v>10095</v>
          </cell>
          <cell r="B148" t="str">
            <v>OTP Bank NYRT</v>
          </cell>
          <cell r="C148" t="str">
            <v>HU</v>
          </cell>
          <cell r="D148">
            <v>64000</v>
          </cell>
          <cell r="E148">
            <v>5079</v>
          </cell>
          <cell r="F148">
            <v>60</v>
          </cell>
          <cell r="G148">
            <v>3</v>
          </cell>
        </row>
        <row r="149">
          <cell r="A149">
            <v>10096</v>
          </cell>
          <cell r="B149" t="str">
            <v>Rosneft International Limited</v>
          </cell>
          <cell r="C149" t="str">
            <v>IE</v>
          </cell>
          <cell r="D149">
            <v>64000</v>
          </cell>
          <cell r="E149">
            <v>5662</v>
          </cell>
          <cell r="F149">
            <v>72</v>
          </cell>
          <cell r="G149">
            <v>4</v>
          </cell>
        </row>
        <row r="150">
          <cell r="A150">
            <v>10097</v>
          </cell>
          <cell r="B150" t="str">
            <v>VTB ECP Finance Limited</v>
          </cell>
          <cell r="C150" t="str">
            <v>IE</v>
          </cell>
          <cell r="D150">
            <v>64000</v>
          </cell>
          <cell r="E150">
            <v>5451</v>
          </cell>
          <cell r="F150">
            <v>72</v>
          </cell>
          <cell r="G150">
            <v>4</v>
          </cell>
        </row>
        <row r="151">
          <cell r="A151">
            <v>10098</v>
          </cell>
          <cell r="B151" t="str">
            <v>ALROSA Finance S.A.</v>
          </cell>
          <cell r="C151" t="str">
            <v>LU</v>
          </cell>
          <cell r="D151">
            <v>64000</v>
          </cell>
          <cell r="E151">
            <v>6179</v>
          </cell>
          <cell r="F151">
            <v>60</v>
          </cell>
          <cell r="G151">
            <v>3</v>
          </cell>
        </row>
        <row r="152">
          <cell r="A152">
            <v>10099</v>
          </cell>
          <cell r="B152" t="str">
            <v>J &amp; T BANKA, a.s.</v>
          </cell>
          <cell r="C152" t="str">
            <v>CZ</v>
          </cell>
          <cell r="D152">
            <v>64000</v>
          </cell>
          <cell r="E152">
            <v>5080</v>
          </cell>
          <cell r="F152">
            <v>60</v>
          </cell>
          <cell r="G152">
            <v>3</v>
          </cell>
        </row>
        <row r="153">
          <cell r="A153">
            <v>10100</v>
          </cell>
          <cell r="B153" t="str">
            <v>EVRAZ PLC</v>
          </cell>
          <cell r="C153" t="str">
            <v>GB</v>
          </cell>
          <cell r="D153">
            <v>24000</v>
          </cell>
          <cell r="E153">
            <v>5257</v>
          </cell>
          <cell r="F153">
            <v>73</v>
          </cell>
          <cell r="G153">
            <v>5</v>
          </cell>
        </row>
        <row r="154">
          <cell r="A154">
            <v>10101</v>
          </cell>
          <cell r="B154" t="str">
            <v>Hemisphere CDO plc</v>
          </cell>
          <cell r="C154" t="str">
            <v>IE</v>
          </cell>
          <cell r="D154">
            <v>64000</v>
          </cell>
          <cell r="E154">
            <v>5145</v>
          </cell>
          <cell r="F154">
            <v>90</v>
          </cell>
          <cell r="G154">
            <v>4</v>
          </cell>
        </row>
        <row r="155">
          <cell r="A155">
            <v>10102</v>
          </cell>
          <cell r="B155" t="str">
            <v>IMOS group s.r.o.</v>
          </cell>
          <cell r="C155" t="str">
            <v>CZ</v>
          </cell>
          <cell r="D155">
            <v>42000</v>
          </cell>
          <cell r="E155">
            <v>6431</v>
          </cell>
          <cell r="F155">
            <v>73</v>
          </cell>
          <cell r="G155">
            <v>5</v>
          </cell>
        </row>
        <row r="156">
          <cell r="A156">
            <v>10103</v>
          </cell>
          <cell r="B156" t="str">
            <v>Gutmann Bank, AG</v>
          </cell>
          <cell r="C156" t="str">
            <v>AT</v>
          </cell>
          <cell r="D156">
            <v>64000</v>
          </cell>
          <cell r="E156">
            <v>5097</v>
          </cell>
          <cell r="F156">
            <v>60</v>
          </cell>
          <cell r="G156">
            <v>3</v>
          </cell>
        </row>
        <row r="157">
          <cell r="A157">
            <v>10104</v>
          </cell>
          <cell r="B157" t="str">
            <v>DANONI LN s.r.o.</v>
          </cell>
          <cell r="C157" t="str">
            <v>CZ</v>
          </cell>
          <cell r="D157">
            <v>68000</v>
          </cell>
          <cell r="E157">
            <v>6048</v>
          </cell>
          <cell r="F157">
            <v>73</v>
          </cell>
          <cell r="G157">
            <v>5</v>
          </cell>
        </row>
        <row r="158">
          <cell r="A158">
            <v>10105</v>
          </cell>
          <cell r="B158" t="str">
            <v>Sky Solar Bolešiny s.r.o., člen koncernu</v>
          </cell>
          <cell r="C158" t="str">
            <v>CZ</v>
          </cell>
          <cell r="D158">
            <v>43000</v>
          </cell>
          <cell r="E158">
            <v>6073</v>
          </cell>
          <cell r="F158">
            <v>73</v>
          </cell>
          <cell r="G158">
            <v>5</v>
          </cell>
        </row>
        <row r="159">
          <cell r="A159">
            <v>10106</v>
          </cell>
          <cell r="B159" t="str">
            <v>Solar Holýšov s.r.o.</v>
          </cell>
          <cell r="C159" t="str">
            <v>CZ</v>
          </cell>
          <cell r="D159">
            <v>35000</v>
          </cell>
          <cell r="E159">
            <v>6073</v>
          </cell>
          <cell r="F159">
            <v>73</v>
          </cell>
          <cell r="G159">
            <v>5</v>
          </cell>
        </row>
        <row r="160">
          <cell r="A160">
            <v>10107</v>
          </cell>
          <cell r="B160" t="str">
            <v>Austin Detonator s.r.o.</v>
          </cell>
          <cell r="C160" t="str">
            <v>CZ</v>
          </cell>
          <cell r="D160">
            <v>20000</v>
          </cell>
          <cell r="E160">
            <v>6077</v>
          </cell>
          <cell r="F160">
            <v>73</v>
          </cell>
          <cell r="G160">
            <v>5</v>
          </cell>
        </row>
        <row r="161">
          <cell r="A161">
            <v>10108</v>
          </cell>
          <cell r="B161" t="str">
            <v>Čistá Jižní Morava a.s.</v>
          </cell>
          <cell r="C161" t="str">
            <v>CZ</v>
          </cell>
          <cell r="D161">
            <v>68000</v>
          </cell>
          <cell r="E161">
            <v>6097</v>
          </cell>
          <cell r="F161">
            <v>73</v>
          </cell>
          <cell r="G161">
            <v>5</v>
          </cell>
        </row>
        <row r="162">
          <cell r="A162">
            <v>10109</v>
          </cell>
          <cell r="B162" t="str">
            <v>CA Immo International AG</v>
          </cell>
          <cell r="C162" t="str">
            <v>AT</v>
          </cell>
          <cell r="D162">
            <v>68000</v>
          </cell>
          <cell r="E162">
            <v>5099</v>
          </cell>
          <cell r="F162">
            <v>73</v>
          </cell>
          <cell r="G162">
            <v>5</v>
          </cell>
        </row>
        <row r="163">
          <cell r="A163">
            <v>10110</v>
          </cell>
          <cell r="B163" t="str">
            <v>Kreditní banka, a.s., Plzeň</v>
          </cell>
          <cell r="C163" t="str">
            <v>CZ</v>
          </cell>
          <cell r="D163">
            <v>64000</v>
          </cell>
          <cell r="E163">
            <v>5149</v>
          </cell>
          <cell r="F163">
            <v>60</v>
          </cell>
          <cell r="G163">
            <v>3</v>
          </cell>
        </row>
        <row r="164">
          <cell r="A164">
            <v>10111</v>
          </cell>
          <cell r="B164" t="str">
            <v>BIOPLYN SG s.r.o.</v>
          </cell>
          <cell r="C164" t="str">
            <v>CZ</v>
          </cell>
          <cell r="D164">
            <v>38000</v>
          </cell>
          <cell r="E164">
            <v>6101</v>
          </cell>
          <cell r="F164">
            <v>73</v>
          </cell>
          <cell r="G164">
            <v>5</v>
          </cell>
        </row>
        <row r="165">
          <cell r="A165">
            <v>10112</v>
          </cell>
          <cell r="B165" t="str">
            <v>MPS Mont a.s.</v>
          </cell>
          <cell r="C165" t="str">
            <v>CZ</v>
          </cell>
          <cell r="D165">
            <v>27000</v>
          </cell>
          <cell r="E165">
            <v>6293</v>
          </cell>
          <cell r="F165">
            <v>73</v>
          </cell>
          <cell r="G165">
            <v>5</v>
          </cell>
        </row>
        <row r="166">
          <cell r="A166">
            <v>10113</v>
          </cell>
          <cell r="B166" t="str">
            <v>Cloverie Plc.</v>
          </cell>
          <cell r="C166" t="str">
            <v>IE</v>
          </cell>
          <cell r="D166">
            <v>64000</v>
          </cell>
          <cell r="E166">
            <v>5151</v>
          </cell>
          <cell r="F166">
            <v>60</v>
          </cell>
          <cell r="G166">
            <v>3</v>
          </cell>
        </row>
        <row r="167">
          <cell r="A167">
            <v>10114</v>
          </cell>
          <cell r="B167" t="str">
            <v>City Clinic Medical Center Bregalnitsa</v>
          </cell>
          <cell r="C167" t="str">
            <v>BG</v>
          </cell>
          <cell r="D167">
            <v>86000</v>
          </cell>
          <cell r="E167">
            <v>6296</v>
          </cell>
          <cell r="F167">
            <v>73</v>
          </cell>
          <cell r="G167">
            <v>5</v>
          </cell>
        </row>
        <row r="168">
          <cell r="A168">
            <v>10115</v>
          </cell>
          <cell r="B168" t="str">
            <v>JTH Apartment Slaný s.r.o.</v>
          </cell>
          <cell r="C168" t="str">
            <v>CZ</v>
          </cell>
          <cell r="D168">
            <v>68000</v>
          </cell>
          <cell r="E168">
            <v>6299</v>
          </cell>
          <cell r="F168">
            <v>73</v>
          </cell>
          <cell r="G168">
            <v>5</v>
          </cell>
        </row>
        <row r="169">
          <cell r="A169">
            <v>10116</v>
          </cell>
          <cell r="B169" t="str">
            <v>Proinvest Hungary Kft.</v>
          </cell>
          <cell r="C169" t="str">
            <v>HU</v>
          </cell>
          <cell r="D169">
            <v>77000</v>
          </cell>
          <cell r="E169">
            <v>6377</v>
          </cell>
          <cell r="F169">
            <v>73</v>
          </cell>
          <cell r="G169">
            <v>5</v>
          </cell>
        </row>
        <row r="170">
          <cell r="A170">
            <v>10117</v>
          </cell>
          <cell r="B170" t="str">
            <v>Česká národní banka</v>
          </cell>
          <cell r="C170" t="str">
            <v>CZ</v>
          </cell>
          <cell r="D170">
            <v>64000</v>
          </cell>
          <cell r="E170">
            <v>5006</v>
          </cell>
          <cell r="F170">
            <v>10</v>
          </cell>
          <cell r="G170">
            <v>1</v>
          </cell>
        </row>
        <row r="171">
          <cell r="A171">
            <v>10118</v>
          </cell>
          <cell r="B171" t="str">
            <v>Kampa Island Residences a.s.</v>
          </cell>
          <cell r="C171" t="str">
            <v>CZ</v>
          </cell>
          <cell r="D171">
            <v>68000</v>
          </cell>
          <cell r="E171">
            <v>6431</v>
          </cell>
          <cell r="F171">
            <v>73</v>
          </cell>
          <cell r="G171">
            <v>5</v>
          </cell>
        </row>
        <row r="172">
          <cell r="A172">
            <v>10119</v>
          </cell>
          <cell r="B172" t="str">
            <v>FAKTOR a.s.</v>
          </cell>
          <cell r="C172" t="str">
            <v>CZ</v>
          </cell>
          <cell r="D172">
            <v>70000</v>
          </cell>
          <cell r="E172">
            <v>6530</v>
          </cell>
          <cell r="F172">
            <v>73</v>
          </cell>
          <cell r="G172">
            <v>5</v>
          </cell>
        </row>
        <row r="173">
          <cell r="A173">
            <v>10120</v>
          </cell>
          <cell r="B173" t="str">
            <v>Cosmo Bulgaria Mobile EAD (GloBul)</v>
          </cell>
          <cell r="C173" t="str">
            <v>BG</v>
          </cell>
          <cell r="D173">
            <v>61000</v>
          </cell>
          <cell r="E173">
            <v>6546</v>
          </cell>
          <cell r="F173">
            <v>73</v>
          </cell>
          <cell r="G173">
            <v>5</v>
          </cell>
        </row>
        <row r="174">
          <cell r="A174">
            <v>10121</v>
          </cell>
          <cell r="B174" t="str">
            <v>MICHAEL Hotels – HOTEL NA ZÁMEČKU s. r. o.</v>
          </cell>
          <cell r="C174" t="str">
            <v>CZ</v>
          </cell>
          <cell r="D174">
            <v>55000</v>
          </cell>
          <cell r="E174">
            <v>6547</v>
          </cell>
          <cell r="F174">
            <v>73</v>
          </cell>
          <cell r="G174">
            <v>5</v>
          </cell>
        </row>
        <row r="175">
          <cell r="A175">
            <v>10122</v>
          </cell>
          <cell r="B175" t="str">
            <v>European Credit (Luxembourg) SA</v>
          </cell>
          <cell r="C175" t="str">
            <v>LU</v>
          </cell>
          <cell r="D175">
            <v>64000</v>
          </cell>
          <cell r="E175">
            <v>5158</v>
          </cell>
          <cell r="F175">
            <v>90</v>
          </cell>
          <cell r="G175">
            <v>4</v>
          </cell>
        </row>
        <row r="176">
          <cell r="A176">
            <v>10123</v>
          </cell>
          <cell r="B176" t="str">
            <v>CIMBURKOVA a.s.</v>
          </cell>
          <cell r="C176" t="str">
            <v>CZ</v>
          </cell>
          <cell r="D176">
            <v>68000</v>
          </cell>
          <cell r="E176">
            <v>6548</v>
          </cell>
          <cell r="F176">
            <v>73</v>
          </cell>
          <cell r="G176">
            <v>5</v>
          </cell>
        </row>
        <row r="177">
          <cell r="A177">
            <v>10124</v>
          </cell>
          <cell r="B177" t="str">
            <v>STK Mělník Mladoboleslavská s.r.o.</v>
          </cell>
          <cell r="C177" t="str">
            <v>CZ</v>
          </cell>
          <cell r="D177">
            <v>71000</v>
          </cell>
          <cell r="E177">
            <v>6549</v>
          </cell>
          <cell r="F177">
            <v>73</v>
          </cell>
          <cell r="G177">
            <v>5</v>
          </cell>
        </row>
        <row r="178">
          <cell r="A178">
            <v>10125</v>
          </cell>
          <cell r="B178" t="str">
            <v>KOMBAT COMPANY s.r.o.</v>
          </cell>
          <cell r="C178" t="str">
            <v>CZ</v>
          </cell>
          <cell r="D178">
            <v>68000</v>
          </cell>
          <cell r="E178">
            <v>6600</v>
          </cell>
          <cell r="F178">
            <v>73</v>
          </cell>
          <cell r="G178">
            <v>5</v>
          </cell>
        </row>
        <row r="179">
          <cell r="A179">
            <v>10126</v>
          </cell>
          <cell r="B179" t="str">
            <v>FEP Energo s.r.o.</v>
          </cell>
          <cell r="C179" t="str">
            <v>CZ</v>
          </cell>
          <cell r="D179">
            <v>16000</v>
          </cell>
          <cell r="E179">
            <v>6293</v>
          </cell>
          <cell r="F179">
            <v>73</v>
          </cell>
          <cell r="G179">
            <v>5</v>
          </cell>
        </row>
        <row r="180">
          <cell r="A180">
            <v>10127</v>
          </cell>
          <cell r="B180" t="str">
            <v>Energo-Pro Grid AD</v>
          </cell>
          <cell r="C180" t="str">
            <v>BG</v>
          </cell>
          <cell r="D180">
            <v>35000</v>
          </cell>
          <cell r="E180">
            <v>6898</v>
          </cell>
          <cell r="F180">
            <v>73</v>
          </cell>
          <cell r="G180">
            <v>5</v>
          </cell>
        </row>
        <row r="181">
          <cell r="A181">
            <v>10128</v>
          </cell>
          <cell r="B181" t="str">
            <v>Energo-Pro Sales AD</v>
          </cell>
          <cell r="C181" t="str">
            <v>BG</v>
          </cell>
          <cell r="D181">
            <v>35000</v>
          </cell>
          <cell r="E181">
            <v>6898</v>
          </cell>
          <cell r="F181">
            <v>73</v>
          </cell>
          <cell r="G181">
            <v>5</v>
          </cell>
        </row>
        <row r="182">
          <cell r="A182">
            <v>10129</v>
          </cell>
          <cell r="B182" t="str">
            <v>IBERTAX, a.s.</v>
          </cell>
          <cell r="C182" t="str">
            <v>SK</v>
          </cell>
          <cell r="D182">
            <v>73000</v>
          </cell>
          <cell r="E182">
            <v>7001</v>
          </cell>
          <cell r="F182">
            <v>73</v>
          </cell>
          <cell r="G182">
            <v>5</v>
          </cell>
        </row>
        <row r="183">
          <cell r="A183">
            <v>10130</v>
          </cell>
          <cell r="B183" t="str">
            <v>ESSENTIUM MAROC Sarl.</v>
          </cell>
          <cell r="C183" t="str">
            <v>MA</v>
          </cell>
          <cell r="D183">
            <v>8000</v>
          </cell>
          <cell r="E183">
            <v>7002</v>
          </cell>
          <cell r="F183">
            <v>73</v>
          </cell>
          <cell r="G183">
            <v>5</v>
          </cell>
        </row>
        <row r="184">
          <cell r="A184">
            <v>10131</v>
          </cell>
          <cell r="B184" t="str">
            <v>Škoda Auto, a.s.</v>
          </cell>
          <cell r="C184" t="str">
            <v>CZ</v>
          </cell>
          <cell r="D184">
            <v>29000</v>
          </cell>
          <cell r="E184">
            <v>5081</v>
          </cell>
          <cell r="F184">
            <v>73</v>
          </cell>
          <cell r="G184">
            <v>5</v>
          </cell>
        </row>
        <row r="185">
          <cell r="A185">
            <v>10132</v>
          </cell>
          <cell r="B185" t="str">
            <v xml:space="preserve">Tatra banka a.s. </v>
          </cell>
          <cell r="C185" t="str">
            <v>SK</v>
          </cell>
          <cell r="D185">
            <v>64000</v>
          </cell>
          <cell r="E185">
            <v>5026</v>
          </cell>
          <cell r="F185">
            <v>60</v>
          </cell>
          <cell r="G185">
            <v>3</v>
          </cell>
        </row>
        <row r="186">
          <cell r="A186">
            <v>10133</v>
          </cell>
          <cell r="B186" t="str">
            <v>DOPRAMO, spol. s r. o.</v>
          </cell>
          <cell r="C186" t="str">
            <v>CZ</v>
          </cell>
          <cell r="D186">
            <v>1000</v>
          </cell>
          <cell r="E186">
            <v>7003</v>
          </cell>
          <cell r="F186">
            <v>73</v>
          </cell>
          <cell r="G186">
            <v>5</v>
          </cell>
        </row>
        <row r="187">
          <cell r="A187">
            <v>10134</v>
          </cell>
          <cell r="B187" t="str">
            <v>BMS PRO, PJSC</v>
          </cell>
          <cell r="C187" t="str">
            <v>RU</v>
          </cell>
          <cell r="D187">
            <v>26000</v>
          </cell>
          <cell r="E187">
            <v>7004</v>
          </cell>
          <cell r="F187">
            <v>73</v>
          </cell>
          <cell r="G187">
            <v>5</v>
          </cell>
        </row>
        <row r="188">
          <cell r="A188">
            <v>10135</v>
          </cell>
          <cell r="B188" t="str">
            <v>SA GAZSTROY</v>
          </cell>
          <cell r="C188" t="str">
            <v>RU</v>
          </cell>
          <cell r="D188">
            <v>43000</v>
          </cell>
          <cell r="E188">
            <v>7007</v>
          </cell>
          <cell r="F188">
            <v>73</v>
          </cell>
          <cell r="G188">
            <v>5</v>
          </cell>
        </row>
        <row r="189">
          <cell r="A189">
            <v>10136</v>
          </cell>
          <cell r="B189" t="str">
            <v>Infratso</v>
          </cell>
          <cell r="C189" t="str">
            <v>RU</v>
          </cell>
          <cell r="D189">
            <v>43000</v>
          </cell>
          <cell r="E189">
            <v>7006</v>
          </cell>
          <cell r="F189">
            <v>73</v>
          </cell>
          <cell r="G189">
            <v>5</v>
          </cell>
        </row>
        <row r="190">
          <cell r="A190">
            <v>10137</v>
          </cell>
          <cell r="B190" t="str">
            <v>STROITELNOE UPRAVLENIE #15</v>
          </cell>
          <cell r="C190" t="str">
            <v>RU</v>
          </cell>
          <cell r="D190">
            <v>43000</v>
          </cell>
          <cell r="E190">
            <v>7005</v>
          </cell>
          <cell r="F190">
            <v>73</v>
          </cell>
          <cell r="G190">
            <v>5</v>
          </cell>
        </row>
        <row r="191">
          <cell r="A191">
            <v>10138</v>
          </cell>
          <cell r="B191" t="str">
            <v>The Hungarian Development Bank (MFB)</v>
          </cell>
          <cell r="C191" t="str">
            <v>HU</v>
          </cell>
          <cell r="D191">
            <v>64000</v>
          </cell>
          <cell r="E191">
            <v>7008</v>
          </cell>
          <cell r="F191">
            <v>60</v>
          </cell>
          <cell r="G191">
            <v>3</v>
          </cell>
        </row>
        <row r="192">
          <cell r="A192">
            <v>10139</v>
          </cell>
          <cell r="B192" t="str">
            <v>mBank. S.A.</v>
          </cell>
          <cell r="C192" t="str">
            <v>PL</v>
          </cell>
          <cell r="D192">
            <v>64000</v>
          </cell>
          <cell r="E192">
            <v>7495</v>
          </cell>
          <cell r="F192">
            <v>60</v>
          </cell>
          <cell r="G192">
            <v>3</v>
          </cell>
        </row>
        <row r="193">
          <cell r="A193">
            <v>10140</v>
          </cell>
          <cell r="B193" t="str">
            <v>Eastview Resources Limited</v>
          </cell>
          <cell r="C193" t="str">
            <v>VG</v>
          </cell>
          <cell r="D193">
            <v>99999</v>
          </cell>
          <cell r="E193">
            <v>7010</v>
          </cell>
          <cell r="F193">
            <v>73</v>
          </cell>
          <cell r="G193">
            <v>5</v>
          </cell>
        </row>
        <row r="194">
          <cell r="A194">
            <v>10141</v>
          </cell>
          <cell r="B194" t="str">
            <v>DG HYP</v>
          </cell>
          <cell r="C194" t="str">
            <v>DE</v>
          </cell>
          <cell r="D194">
            <v>64000</v>
          </cell>
          <cell r="E194">
            <v>7012</v>
          </cell>
          <cell r="F194">
            <v>60</v>
          </cell>
          <cell r="G194">
            <v>3</v>
          </cell>
        </row>
        <row r="195">
          <cell r="A195">
            <v>10142</v>
          </cell>
          <cell r="B195" t="str">
            <v>HCF Funding No. 1 B.V.</v>
          </cell>
          <cell r="C195" t="str">
            <v>NL</v>
          </cell>
          <cell r="D195">
            <v>64000</v>
          </cell>
          <cell r="E195">
            <v>5169</v>
          </cell>
          <cell r="F195">
            <v>72</v>
          </cell>
          <cell r="G195">
            <v>4</v>
          </cell>
        </row>
        <row r="196">
          <cell r="A196">
            <v>10143</v>
          </cell>
          <cell r="B196" t="str">
            <v>Sandorf S.A.</v>
          </cell>
          <cell r="C196" t="str">
            <v>VG</v>
          </cell>
          <cell r="D196">
            <v>66000</v>
          </cell>
          <cell r="E196">
            <v>7042</v>
          </cell>
          <cell r="F196">
            <v>73</v>
          </cell>
          <cell r="G196">
            <v>5</v>
          </cell>
        </row>
        <row r="197">
          <cell r="A197">
            <v>10144</v>
          </cell>
          <cell r="B197" t="str">
            <v>PT Bank Rakyat Indonesia (Persero) Tbk (BRI)</v>
          </cell>
          <cell r="C197" t="str">
            <v>ID</v>
          </cell>
          <cell r="D197">
            <v>64000</v>
          </cell>
          <cell r="E197">
            <v>7013</v>
          </cell>
          <cell r="F197">
            <v>72</v>
          </cell>
          <cell r="G197">
            <v>4</v>
          </cell>
        </row>
        <row r="198">
          <cell r="A198">
            <v>10145</v>
          </cell>
          <cell r="B198" t="str">
            <v>PT POS Indonesia</v>
          </cell>
          <cell r="C198" t="str">
            <v>ID</v>
          </cell>
          <cell r="D198">
            <v>64000</v>
          </cell>
          <cell r="E198">
            <v>7014</v>
          </cell>
          <cell r="F198">
            <v>72</v>
          </cell>
          <cell r="G198">
            <v>4</v>
          </cell>
        </row>
        <row r="199">
          <cell r="A199">
            <v>10146</v>
          </cell>
          <cell r="B199" t="str">
            <v>FF Style (Finn Flare)</v>
          </cell>
          <cell r="C199" t="str">
            <v>RU</v>
          </cell>
          <cell r="D199">
            <v>47000</v>
          </cell>
          <cell r="E199">
            <v>7015</v>
          </cell>
          <cell r="F199">
            <v>73</v>
          </cell>
          <cell r="G199">
            <v>5</v>
          </cell>
        </row>
        <row r="200">
          <cell r="A200">
            <v>10147</v>
          </cell>
          <cell r="B200" t="str">
            <v>CJSC BBDO</v>
          </cell>
          <cell r="C200" t="str">
            <v>RU</v>
          </cell>
          <cell r="D200">
            <v>73000</v>
          </cell>
          <cell r="E200">
            <v>7016</v>
          </cell>
          <cell r="F200">
            <v>73</v>
          </cell>
          <cell r="G200">
            <v>5</v>
          </cell>
        </row>
        <row r="201">
          <cell r="A201">
            <v>10148</v>
          </cell>
          <cell r="B201" t="str">
            <v>PPF Art a.s.</v>
          </cell>
          <cell r="C201" t="str">
            <v>CZ</v>
          </cell>
          <cell r="D201">
            <v>68000</v>
          </cell>
          <cell r="E201">
            <v>7486</v>
          </cell>
          <cell r="F201">
            <v>73</v>
          </cell>
          <cell r="G201">
            <v>5</v>
          </cell>
        </row>
        <row r="202">
          <cell r="A202">
            <v>10149</v>
          </cell>
          <cell r="B202" t="str">
            <v>RP Explorer Fund (Cyprus) Limited</v>
          </cell>
          <cell r="C202" t="str">
            <v>CY</v>
          </cell>
          <cell r="D202">
            <v>64000</v>
          </cell>
          <cell r="E202">
            <v>5060</v>
          </cell>
          <cell r="F202">
            <v>90</v>
          </cell>
          <cell r="G202">
            <v>4</v>
          </cell>
        </row>
        <row r="203">
          <cell r="A203">
            <v>10150</v>
          </cell>
          <cell r="B203" t="str">
            <v>The Seventh Continent, JSC</v>
          </cell>
          <cell r="C203" t="str">
            <v>RU</v>
          </cell>
          <cell r="D203">
            <v>47000</v>
          </cell>
          <cell r="E203">
            <v>7017</v>
          </cell>
          <cell r="F203">
            <v>73</v>
          </cell>
          <cell r="G203">
            <v>5</v>
          </cell>
        </row>
        <row r="204">
          <cell r="A204">
            <v>10151</v>
          </cell>
          <cell r="B204" t="str">
            <v>Russian Consumer Finance No 1 S.A.</v>
          </cell>
          <cell r="C204" t="str">
            <v>LU</v>
          </cell>
          <cell r="D204">
            <v>64000</v>
          </cell>
          <cell r="E204">
            <v>5027</v>
          </cell>
          <cell r="F204">
            <v>72</v>
          </cell>
          <cell r="G204">
            <v>4</v>
          </cell>
        </row>
        <row r="205">
          <cell r="A205">
            <v>10152</v>
          </cell>
          <cell r="B205" t="str">
            <v>AB 2 B.V.</v>
          </cell>
          <cell r="C205" t="str">
            <v>NL</v>
          </cell>
          <cell r="D205">
            <v>66000</v>
          </cell>
          <cell r="E205">
            <v>5241</v>
          </cell>
          <cell r="F205">
            <v>72</v>
          </cell>
          <cell r="G205">
            <v>4</v>
          </cell>
        </row>
        <row r="206">
          <cell r="A206">
            <v>10153</v>
          </cell>
          <cell r="B206" t="str">
            <v>AB 7 B.V.</v>
          </cell>
          <cell r="C206" t="str">
            <v>NL</v>
          </cell>
          <cell r="D206">
            <v>66000</v>
          </cell>
          <cell r="E206">
            <v>5241</v>
          </cell>
          <cell r="F206">
            <v>72</v>
          </cell>
          <cell r="G206">
            <v>4</v>
          </cell>
        </row>
        <row r="207">
          <cell r="A207">
            <v>10154</v>
          </cell>
          <cell r="B207" t="str">
            <v>ASTAVEDO LIMITED</v>
          </cell>
          <cell r="C207" t="str">
            <v>CY</v>
          </cell>
          <cell r="D207">
            <v>64000</v>
          </cell>
          <cell r="E207">
            <v>7486</v>
          </cell>
          <cell r="F207">
            <v>72</v>
          </cell>
          <cell r="G207">
            <v>4</v>
          </cell>
        </row>
        <row r="208">
          <cell r="A208">
            <v>10155</v>
          </cell>
          <cell r="B208" t="str">
            <v>Czech Gas Holding Investment B.V.</v>
          </cell>
          <cell r="C208" t="str">
            <v>NL</v>
          </cell>
          <cell r="D208">
            <v>64000</v>
          </cell>
          <cell r="E208">
            <v>6225</v>
          </cell>
          <cell r="F208">
            <v>60</v>
          </cell>
          <cell r="G208">
            <v>3</v>
          </cell>
        </row>
        <row r="209">
          <cell r="A209">
            <v>10156</v>
          </cell>
          <cell r="B209" t="str">
            <v>ENADOCO LIMITED</v>
          </cell>
          <cell r="C209" t="str">
            <v>CY</v>
          </cell>
          <cell r="D209">
            <v>64000</v>
          </cell>
          <cell r="E209">
            <v>7486</v>
          </cell>
          <cell r="F209">
            <v>72</v>
          </cell>
          <cell r="G209">
            <v>4</v>
          </cell>
        </row>
        <row r="210">
          <cell r="A210">
            <v>10157</v>
          </cell>
          <cell r="B210" t="str">
            <v>Barclays Bank plc</v>
          </cell>
          <cell r="C210" t="str">
            <v>GB</v>
          </cell>
          <cell r="D210">
            <v>64000</v>
          </cell>
          <cell r="E210">
            <v>5024</v>
          </cell>
          <cell r="F210">
            <v>60</v>
          </cell>
          <cell r="G210">
            <v>3</v>
          </cell>
        </row>
        <row r="211">
          <cell r="A211">
            <v>10158</v>
          </cell>
          <cell r="B211" t="str">
            <v>Closed Joint Stock Insurance Company Asnova Insurance</v>
          </cell>
          <cell r="C211" t="str">
            <v>BY</v>
          </cell>
          <cell r="D211">
            <v>65000</v>
          </cell>
          <cell r="E211">
            <v>7486</v>
          </cell>
          <cell r="F211">
            <v>71</v>
          </cell>
          <cell r="G211">
            <v>4</v>
          </cell>
        </row>
        <row r="212">
          <cell r="A212">
            <v>10159</v>
          </cell>
          <cell r="B212" t="str">
            <v>GALANTATERM spol. s r.o.</v>
          </cell>
          <cell r="C212" t="str">
            <v>SK</v>
          </cell>
          <cell r="D212">
            <v>36000</v>
          </cell>
          <cell r="E212">
            <v>6225</v>
          </cell>
          <cell r="F212">
            <v>73</v>
          </cell>
          <cell r="G212">
            <v>5</v>
          </cell>
        </row>
        <row r="213">
          <cell r="A213">
            <v>10160</v>
          </cell>
          <cell r="B213" t="str">
            <v>GEOTERM KOŠICE, a.s.</v>
          </cell>
          <cell r="C213" t="str">
            <v>SK</v>
          </cell>
          <cell r="D213">
            <v>35000</v>
          </cell>
          <cell r="E213">
            <v>6225</v>
          </cell>
          <cell r="F213">
            <v>73</v>
          </cell>
          <cell r="G213">
            <v>5</v>
          </cell>
        </row>
        <row r="214">
          <cell r="A214">
            <v>10161</v>
          </cell>
          <cell r="B214" t="str">
            <v>SAP CIS and Baltic Countries, Ltd.</v>
          </cell>
          <cell r="C214" t="str">
            <v>RU</v>
          </cell>
          <cell r="D214">
            <v>63000</v>
          </cell>
          <cell r="E214">
            <v>5103</v>
          </cell>
          <cell r="F214">
            <v>73</v>
          </cell>
          <cell r="G214">
            <v>5</v>
          </cell>
        </row>
        <row r="215">
          <cell r="A215">
            <v>10162</v>
          </cell>
          <cell r="B215" t="str">
            <v>AC Sparta Praha</v>
          </cell>
          <cell r="C215" t="str">
            <v>CZ</v>
          </cell>
          <cell r="D215">
            <v>93000</v>
          </cell>
          <cell r="E215">
            <v>5080</v>
          </cell>
          <cell r="F215">
            <v>73</v>
          </cell>
          <cell r="G215">
            <v>5</v>
          </cell>
        </row>
        <row r="216">
          <cell r="A216">
            <v>10163</v>
          </cell>
          <cell r="B216" t="str">
            <v>HC Insurance Services s.r.o.</v>
          </cell>
          <cell r="C216" t="str">
            <v>CZ</v>
          </cell>
          <cell r="D216">
            <v>46000</v>
          </cell>
          <cell r="E216">
            <v>7486</v>
          </cell>
          <cell r="F216">
            <v>73</v>
          </cell>
          <cell r="G216">
            <v>5</v>
          </cell>
        </row>
        <row r="217">
          <cell r="A217">
            <v>10164</v>
          </cell>
          <cell r="B217" t="str">
            <v>HC Consumer Finance Philippines Inc.</v>
          </cell>
          <cell r="C217" t="str">
            <v>PH</v>
          </cell>
          <cell r="D217">
            <v>64000</v>
          </cell>
          <cell r="E217">
            <v>5241</v>
          </cell>
          <cell r="F217">
            <v>72</v>
          </cell>
          <cell r="G217">
            <v>4</v>
          </cell>
        </row>
        <row r="218">
          <cell r="A218">
            <v>10165</v>
          </cell>
          <cell r="B218" t="str">
            <v>NAFTA a.s.</v>
          </cell>
          <cell r="C218" t="str">
            <v>SK</v>
          </cell>
          <cell r="D218">
            <v>68000</v>
          </cell>
          <cell r="E218">
            <v>6225</v>
          </cell>
          <cell r="F218">
            <v>73</v>
          </cell>
          <cell r="G218">
            <v>5</v>
          </cell>
        </row>
        <row r="219">
          <cell r="A219">
            <v>10166</v>
          </cell>
          <cell r="B219" t="str">
            <v>Delta Systém-AIR</v>
          </cell>
          <cell r="C219" t="str">
            <v>CZ</v>
          </cell>
          <cell r="D219">
            <v>51000</v>
          </cell>
          <cell r="E219">
            <v>5181</v>
          </cell>
          <cell r="F219">
            <v>73</v>
          </cell>
          <cell r="G219">
            <v>5</v>
          </cell>
        </row>
        <row r="220">
          <cell r="A220">
            <v>10167</v>
          </cell>
          <cell r="B220" t="str">
            <v>Investorsko inženýrská</v>
          </cell>
          <cell r="C220" t="str">
            <v>CZ</v>
          </cell>
          <cell r="D220">
            <v>42000</v>
          </cell>
          <cell r="E220">
            <v>5028</v>
          </cell>
          <cell r="F220">
            <v>73</v>
          </cell>
          <cell r="G220">
            <v>5</v>
          </cell>
        </row>
        <row r="221">
          <cell r="A221">
            <v>10168</v>
          </cell>
          <cell r="B221" t="str">
            <v>Navis Investments Limited</v>
          </cell>
          <cell r="C221" t="str">
            <v>IM</v>
          </cell>
          <cell r="D221">
            <v>64000</v>
          </cell>
          <cell r="E221">
            <v>6225</v>
          </cell>
          <cell r="F221">
            <v>60</v>
          </cell>
          <cell r="G221">
            <v>3</v>
          </cell>
        </row>
        <row r="222">
          <cell r="A222">
            <v>10169</v>
          </cell>
          <cell r="B222" t="str">
            <v>P R O B U G A S a.s.</v>
          </cell>
          <cell r="C222" t="str">
            <v>SK</v>
          </cell>
          <cell r="D222">
            <v>35000</v>
          </cell>
          <cell r="E222">
            <v>6225</v>
          </cell>
          <cell r="F222">
            <v>73</v>
          </cell>
          <cell r="G222">
            <v>5</v>
          </cell>
        </row>
        <row r="223">
          <cell r="A223">
            <v>10170</v>
          </cell>
          <cell r="B223" t="str">
            <v>Syner</v>
          </cell>
          <cell r="C223" t="str">
            <v>CZ</v>
          </cell>
          <cell r="D223">
            <v>41000</v>
          </cell>
          <cell r="E223">
            <v>7001</v>
          </cell>
          <cell r="F223">
            <v>73</v>
          </cell>
          <cell r="G223">
            <v>5</v>
          </cell>
        </row>
        <row r="224">
          <cell r="A224">
            <v>10171</v>
          </cell>
          <cell r="B224" t="str">
            <v>NLB Factoring a.s.</v>
          </cell>
          <cell r="C224" t="str">
            <v>CZ</v>
          </cell>
          <cell r="D224">
            <v>66000</v>
          </cell>
          <cell r="E224">
            <v>5105</v>
          </cell>
          <cell r="F224">
            <v>72</v>
          </cell>
          <cell r="G224">
            <v>4</v>
          </cell>
        </row>
        <row r="225">
          <cell r="A225">
            <v>10172</v>
          </cell>
          <cell r="B225" t="str">
            <v>Omnipol a.s.</v>
          </cell>
          <cell r="C225" t="str">
            <v>CZ</v>
          </cell>
          <cell r="D225">
            <v>46000</v>
          </cell>
          <cell r="E225">
            <v>5182</v>
          </cell>
          <cell r="F225">
            <v>73</v>
          </cell>
          <cell r="G225">
            <v>5</v>
          </cell>
        </row>
        <row r="226">
          <cell r="A226">
            <v>10173</v>
          </cell>
          <cell r="B226" t="str">
            <v>Classic LIFE INSURANCE, PJSC IC</v>
          </cell>
          <cell r="C226" t="str">
            <v>UA</v>
          </cell>
          <cell r="D226">
            <v>65000</v>
          </cell>
          <cell r="E226">
            <v>5651</v>
          </cell>
          <cell r="F226">
            <v>71</v>
          </cell>
          <cell r="G226">
            <v>4</v>
          </cell>
        </row>
        <row r="227">
          <cell r="A227">
            <v>10174</v>
          </cell>
          <cell r="B227" t="str">
            <v>POZAGAS a.s.</v>
          </cell>
          <cell r="C227" t="str">
            <v>SK</v>
          </cell>
          <cell r="D227">
            <v>36000</v>
          </cell>
          <cell r="E227">
            <v>6225</v>
          </cell>
          <cell r="F227">
            <v>73</v>
          </cell>
          <cell r="G227">
            <v>5</v>
          </cell>
        </row>
        <row r="228">
          <cell r="A228">
            <v>10175</v>
          </cell>
          <cell r="B228" t="str">
            <v>Kovohutě Čelakovice a.s.</v>
          </cell>
          <cell r="C228" t="str">
            <v>CZ</v>
          </cell>
          <cell r="D228">
            <v>24000</v>
          </cell>
          <cell r="E228">
            <v>5029</v>
          </cell>
          <cell r="F228">
            <v>73</v>
          </cell>
          <cell r="G228">
            <v>5</v>
          </cell>
        </row>
        <row r="229">
          <cell r="A229">
            <v>10176</v>
          </cell>
          <cell r="B229" t="str">
            <v>Třešňák</v>
          </cell>
          <cell r="C229" t="str">
            <v>CZ</v>
          </cell>
          <cell r="D229">
            <v>68000</v>
          </cell>
          <cell r="E229">
            <v>5183</v>
          </cell>
          <cell r="F229">
            <v>73</v>
          </cell>
          <cell r="G229">
            <v>5</v>
          </cell>
        </row>
        <row r="230">
          <cell r="A230">
            <v>10177</v>
          </cell>
          <cell r="B230" t="str">
            <v>PRVNÍ MOSTECKÁ Servis a.s.</v>
          </cell>
          <cell r="C230" t="str">
            <v>CZ</v>
          </cell>
          <cell r="D230">
            <v>47000</v>
          </cell>
          <cell r="E230">
            <v>6225</v>
          </cell>
          <cell r="F230">
            <v>73</v>
          </cell>
          <cell r="G230">
            <v>5</v>
          </cell>
        </row>
        <row r="231">
          <cell r="A231">
            <v>10178</v>
          </cell>
          <cell r="B231" t="str">
            <v>VIA Chem Group</v>
          </cell>
          <cell r="C231" t="str">
            <v>CZ</v>
          </cell>
          <cell r="D231">
            <v>64000</v>
          </cell>
          <cell r="E231">
            <v>5106</v>
          </cell>
          <cell r="F231">
            <v>72</v>
          </cell>
          <cell r="G231">
            <v>4</v>
          </cell>
        </row>
        <row r="232">
          <cell r="A232">
            <v>10179</v>
          </cell>
          <cell r="B232" t="str">
            <v>Autotyp Praha</v>
          </cell>
          <cell r="C232" t="str">
            <v>CZ</v>
          </cell>
          <cell r="D232">
            <v>45000</v>
          </cell>
          <cell r="E232">
            <v>5030</v>
          </cell>
          <cell r="F232">
            <v>73</v>
          </cell>
          <cell r="G232">
            <v>5</v>
          </cell>
        </row>
        <row r="233">
          <cell r="A233">
            <v>10180</v>
          </cell>
          <cell r="B233" t="str">
            <v>PROMINECON CZ a.s.</v>
          </cell>
          <cell r="C233" t="str">
            <v>CZ</v>
          </cell>
          <cell r="D233">
            <v>41000</v>
          </cell>
          <cell r="E233">
            <v>5030</v>
          </cell>
          <cell r="F233">
            <v>73</v>
          </cell>
          <cell r="G233">
            <v>5</v>
          </cell>
        </row>
        <row r="234">
          <cell r="A234">
            <v>10181</v>
          </cell>
          <cell r="B234" t="str">
            <v>MARABITO TRADING LIMITED</v>
          </cell>
          <cell r="C234" t="str">
            <v>CY</v>
          </cell>
          <cell r="D234">
            <v>74000</v>
          </cell>
          <cell r="E234">
            <v>5185</v>
          </cell>
          <cell r="F234">
            <v>73</v>
          </cell>
          <cell r="G234">
            <v>5</v>
          </cell>
        </row>
        <row r="235">
          <cell r="A235">
            <v>10182</v>
          </cell>
          <cell r="B235" t="str">
            <v>PPF Life Insurance Russia</v>
          </cell>
          <cell r="C235" t="str">
            <v>RU</v>
          </cell>
          <cell r="D235">
            <v>65000</v>
          </cell>
          <cell r="E235">
            <v>7486</v>
          </cell>
          <cell r="F235">
            <v>71</v>
          </cell>
          <cell r="G235">
            <v>4</v>
          </cell>
        </row>
        <row r="236">
          <cell r="A236">
            <v>10183</v>
          </cell>
          <cell r="B236" t="str">
            <v>Rhaskos Finance Limited</v>
          </cell>
          <cell r="C236" t="str">
            <v>CY</v>
          </cell>
          <cell r="D236">
            <v>64000</v>
          </cell>
          <cell r="E236">
            <v>7486</v>
          </cell>
          <cell r="F236">
            <v>72</v>
          </cell>
          <cell r="G236">
            <v>4</v>
          </cell>
        </row>
        <row r="237">
          <cell r="A237">
            <v>10184</v>
          </cell>
          <cell r="B237" t="str">
            <v>Seattle holding B.V.</v>
          </cell>
          <cell r="C237" t="str">
            <v>NL</v>
          </cell>
          <cell r="D237">
            <v>64000</v>
          </cell>
          <cell r="E237">
            <v>6225</v>
          </cell>
          <cell r="F237">
            <v>60</v>
          </cell>
          <cell r="G237">
            <v>3</v>
          </cell>
        </row>
        <row r="238">
          <cell r="A238">
            <v>10185</v>
          </cell>
          <cell r="B238" t="str">
            <v>Všeobecná úverová banka, a.s.</v>
          </cell>
          <cell r="C238" t="str">
            <v>SK</v>
          </cell>
          <cell r="D238">
            <v>64000</v>
          </cell>
          <cell r="E238">
            <v>5107</v>
          </cell>
          <cell r="F238">
            <v>60</v>
          </cell>
          <cell r="G238">
            <v>3</v>
          </cell>
        </row>
        <row r="239">
          <cell r="A239">
            <v>10186</v>
          </cell>
          <cell r="B239" t="str">
            <v>Hotely Nový svět</v>
          </cell>
          <cell r="C239" t="str">
            <v>CZ</v>
          </cell>
          <cell r="D239">
            <v>68000</v>
          </cell>
          <cell r="E239">
            <v>5189</v>
          </cell>
          <cell r="F239">
            <v>73</v>
          </cell>
          <cell r="G239">
            <v>5</v>
          </cell>
        </row>
        <row r="240">
          <cell r="A240">
            <v>10187</v>
          </cell>
          <cell r="B240" t="str">
            <v>Oblastní nemocnice Příbram</v>
          </cell>
          <cell r="C240" t="str">
            <v>CZ</v>
          </cell>
          <cell r="D240">
            <v>86000</v>
          </cell>
          <cell r="E240">
            <v>5190</v>
          </cell>
          <cell r="F240">
            <v>73</v>
          </cell>
          <cell r="G240">
            <v>5</v>
          </cell>
        </row>
        <row r="241">
          <cell r="A241">
            <v>10188</v>
          </cell>
          <cell r="B241" t="str">
            <v>Sportovní areál Liberec</v>
          </cell>
          <cell r="C241" t="str">
            <v>CZ</v>
          </cell>
          <cell r="D241">
            <v>68000</v>
          </cell>
          <cell r="E241">
            <v>5108</v>
          </cell>
          <cell r="F241">
            <v>73</v>
          </cell>
          <cell r="G241">
            <v>5</v>
          </cell>
        </row>
        <row r="242">
          <cell r="A242">
            <v>10189</v>
          </cell>
          <cell r="B242" t="str">
            <v xml:space="preserve">Regionální podpůrný zdroj </v>
          </cell>
          <cell r="C242" t="str">
            <v>CZ</v>
          </cell>
          <cell r="D242">
            <v>82000</v>
          </cell>
          <cell r="E242">
            <v>6680</v>
          </cell>
          <cell r="F242">
            <v>30</v>
          </cell>
          <cell r="G242">
            <v>2</v>
          </cell>
        </row>
        <row r="243">
          <cell r="A243">
            <v>10190</v>
          </cell>
          <cell r="B243" t="str">
            <v>Ditrich</v>
          </cell>
          <cell r="C243" t="str">
            <v>CZ</v>
          </cell>
          <cell r="D243">
            <v>68000</v>
          </cell>
          <cell r="E243">
            <v>5191</v>
          </cell>
          <cell r="F243">
            <v>73</v>
          </cell>
          <cell r="G243">
            <v>5</v>
          </cell>
        </row>
        <row r="244">
          <cell r="A244">
            <v>10191</v>
          </cell>
          <cell r="B244" t="str">
            <v>Aspana Holding</v>
          </cell>
          <cell r="C244" t="str">
            <v>CZ</v>
          </cell>
          <cell r="D244">
            <v>62000</v>
          </cell>
          <cell r="E244">
            <v>5192</v>
          </cell>
          <cell r="F244">
            <v>73</v>
          </cell>
          <cell r="G244">
            <v>5</v>
          </cell>
        </row>
        <row r="245">
          <cell r="A245">
            <v>10192</v>
          </cell>
          <cell r="B245" t="str">
            <v>Secin Real</v>
          </cell>
          <cell r="C245" t="str">
            <v>CZ</v>
          </cell>
          <cell r="D245">
            <v>70000</v>
          </cell>
          <cell r="E245">
            <v>5110</v>
          </cell>
          <cell r="F245">
            <v>73</v>
          </cell>
          <cell r="G245">
            <v>5</v>
          </cell>
        </row>
        <row r="246">
          <cell r="A246">
            <v>10193</v>
          </cell>
          <cell r="B246" t="str">
            <v>Septus Holding Limited</v>
          </cell>
          <cell r="C246" t="str">
            <v>CY</v>
          </cell>
          <cell r="D246">
            <v>64000</v>
          </cell>
          <cell r="E246">
            <v>7486</v>
          </cell>
          <cell r="F246">
            <v>72</v>
          </cell>
          <cell r="G246">
            <v>4</v>
          </cell>
        </row>
        <row r="247">
          <cell r="A247">
            <v>10194</v>
          </cell>
          <cell r="B247" t="str">
            <v>Erpet Group</v>
          </cell>
          <cell r="C247" t="str">
            <v>CZ</v>
          </cell>
          <cell r="D247">
            <v>47000</v>
          </cell>
          <cell r="E247">
            <v>5194</v>
          </cell>
          <cell r="F247">
            <v>73</v>
          </cell>
          <cell r="G247">
            <v>5</v>
          </cell>
        </row>
        <row r="248">
          <cell r="A248">
            <v>10195</v>
          </cell>
          <cell r="B248" t="str">
            <v>Slovenský plynárenský priemysel, a.s.</v>
          </cell>
          <cell r="C248" t="str">
            <v>SK</v>
          </cell>
          <cell r="D248">
            <v>35000</v>
          </cell>
          <cell r="E248">
            <v>6225</v>
          </cell>
          <cell r="F248">
            <v>73</v>
          </cell>
          <cell r="G248">
            <v>5</v>
          </cell>
        </row>
        <row r="249">
          <cell r="A249">
            <v>10196</v>
          </cell>
          <cell r="B249" t="str">
            <v>Průmyslové stavitelství</v>
          </cell>
          <cell r="C249" t="str">
            <v>CZ</v>
          </cell>
          <cell r="D249">
            <v>68000</v>
          </cell>
          <cell r="E249">
            <v>5111</v>
          </cell>
          <cell r="F249">
            <v>73</v>
          </cell>
          <cell r="G249">
            <v>5</v>
          </cell>
        </row>
        <row r="250">
          <cell r="A250">
            <v>10197</v>
          </cell>
          <cell r="B250" t="str">
            <v>SLOVGEOTERM a.s.</v>
          </cell>
          <cell r="C250" t="str">
            <v>SK</v>
          </cell>
          <cell r="D250">
            <v>71000</v>
          </cell>
          <cell r="E250">
            <v>6225</v>
          </cell>
          <cell r="F250">
            <v>73</v>
          </cell>
          <cell r="G250">
            <v>5</v>
          </cell>
        </row>
        <row r="251">
          <cell r="A251">
            <v>10198</v>
          </cell>
          <cell r="B251" t="str">
            <v>Statutární město Ostrava</v>
          </cell>
          <cell r="C251" t="str">
            <v>CZ</v>
          </cell>
          <cell r="D251">
            <v>84000</v>
          </cell>
          <cell r="E251">
            <v>5112</v>
          </cell>
          <cell r="F251">
            <v>20</v>
          </cell>
          <cell r="G251">
            <v>2</v>
          </cell>
        </row>
        <row r="252">
          <cell r="A252">
            <v>10199</v>
          </cell>
          <cell r="B252" t="str">
            <v>Ferex</v>
          </cell>
          <cell r="C252" t="str">
            <v>CZ</v>
          </cell>
          <cell r="D252">
            <v>70000</v>
          </cell>
          <cell r="E252">
            <v>5197</v>
          </cell>
          <cell r="F252">
            <v>73</v>
          </cell>
          <cell r="G252">
            <v>5</v>
          </cell>
        </row>
        <row r="253">
          <cell r="A253">
            <v>10200</v>
          </cell>
          <cell r="B253" t="str">
            <v>Město Týn nad Vltavou</v>
          </cell>
          <cell r="C253" t="str">
            <v>CZ</v>
          </cell>
          <cell r="D253">
            <v>84000</v>
          </cell>
          <cell r="E253">
            <v>5198</v>
          </cell>
          <cell r="F253">
            <v>20</v>
          </cell>
          <cell r="G253">
            <v>2</v>
          </cell>
        </row>
        <row r="254">
          <cell r="A254">
            <v>10201</v>
          </cell>
          <cell r="B254" t="str">
            <v>SPP - distribúcia Servis, s.r.o.</v>
          </cell>
          <cell r="C254" t="str">
            <v>SK</v>
          </cell>
          <cell r="D254">
            <v>28000</v>
          </cell>
          <cell r="E254">
            <v>6225</v>
          </cell>
          <cell r="F254">
            <v>73</v>
          </cell>
          <cell r="G254">
            <v>5</v>
          </cell>
        </row>
        <row r="255">
          <cell r="A255">
            <v>10202</v>
          </cell>
          <cell r="B255" t="str">
            <v>Slovakia (Government)</v>
          </cell>
          <cell r="C255" t="str">
            <v>SK</v>
          </cell>
          <cell r="D255">
            <v>84000</v>
          </cell>
          <cell r="E255">
            <v>5031</v>
          </cell>
          <cell r="F255">
            <v>10</v>
          </cell>
          <cell r="G255">
            <v>2</v>
          </cell>
        </row>
        <row r="256">
          <cell r="A256">
            <v>10203</v>
          </cell>
          <cell r="B256" t="str">
            <v>SPP - distribúcia, a.s.</v>
          </cell>
          <cell r="C256" t="str">
            <v>SK</v>
          </cell>
          <cell r="D256">
            <v>35000</v>
          </cell>
          <cell r="E256">
            <v>6225</v>
          </cell>
          <cell r="F256">
            <v>73</v>
          </cell>
          <cell r="G256">
            <v>5</v>
          </cell>
        </row>
        <row r="257">
          <cell r="A257">
            <v>10204</v>
          </cell>
          <cell r="B257" t="str">
            <v>SPP Bohemia a.s.</v>
          </cell>
          <cell r="C257" t="str">
            <v>CZ</v>
          </cell>
          <cell r="D257">
            <v>52000</v>
          </cell>
          <cell r="E257">
            <v>6225</v>
          </cell>
          <cell r="F257">
            <v>73</v>
          </cell>
          <cell r="G257">
            <v>5</v>
          </cell>
        </row>
        <row r="258">
          <cell r="A258">
            <v>10205</v>
          </cell>
          <cell r="B258" t="str">
            <v>SPP Bohemia Trade a.s. - v likvidaci</v>
          </cell>
          <cell r="C258" t="str">
            <v>CZ</v>
          </cell>
          <cell r="D258">
            <v>64000</v>
          </cell>
          <cell r="E258">
            <v>6225</v>
          </cell>
          <cell r="F258">
            <v>60</v>
          </cell>
          <cell r="G258">
            <v>3</v>
          </cell>
        </row>
        <row r="259">
          <cell r="A259">
            <v>10206</v>
          </cell>
          <cell r="B259" t="str">
            <v>SPP CZ, a.s.</v>
          </cell>
          <cell r="C259" t="str">
            <v>CZ</v>
          </cell>
          <cell r="D259">
            <v>35000</v>
          </cell>
          <cell r="E259">
            <v>6225</v>
          </cell>
          <cell r="F259">
            <v>73</v>
          </cell>
          <cell r="G259">
            <v>5</v>
          </cell>
        </row>
        <row r="260">
          <cell r="A260">
            <v>10207</v>
          </cell>
          <cell r="B260" t="str">
            <v>KBC IFIMA</v>
          </cell>
          <cell r="C260" t="str">
            <v>NL</v>
          </cell>
          <cell r="D260">
            <v>66000</v>
          </cell>
          <cell r="E260">
            <v>5016</v>
          </cell>
          <cell r="F260">
            <v>72</v>
          </cell>
          <cell r="G260">
            <v>4</v>
          </cell>
        </row>
        <row r="261">
          <cell r="A261">
            <v>10208</v>
          </cell>
          <cell r="B261" t="str">
            <v>SPP Servis a.s.</v>
          </cell>
          <cell r="C261" t="str">
            <v>SK</v>
          </cell>
          <cell r="D261">
            <v>46000</v>
          </cell>
          <cell r="E261">
            <v>6225</v>
          </cell>
          <cell r="F261">
            <v>73</v>
          </cell>
          <cell r="G261">
            <v>5</v>
          </cell>
        </row>
        <row r="262">
          <cell r="A262">
            <v>10209</v>
          </cell>
          <cell r="B262" t="str">
            <v>SPP Storage, s.r.o.</v>
          </cell>
          <cell r="C262" t="str">
            <v>CZ</v>
          </cell>
          <cell r="D262">
            <v>28000</v>
          </cell>
          <cell r="E262">
            <v>6225</v>
          </cell>
          <cell r="F262">
            <v>73</v>
          </cell>
          <cell r="G262">
            <v>5</v>
          </cell>
        </row>
        <row r="263">
          <cell r="A263">
            <v>10210</v>
          </cell>
          <cell r="B263" t="str">
            <v>Sylander Capital Limited</v>
          </cell>
          <cell r="C263" t="str">
            <v>CY</v>
          </cell>
          <cell r="D263">
            <v>64000</v>
          </cell>
          <cell r="E263">
            <v>7486</v>
          </cell>
          <cell r="F263">
            <v>72</v>
          </cell>
          <cell r="G263">
            <v>4</v>
          </cell>
        </row>
        <row r="264">
          <cell r="A264">
            <v>10211</v>
          </cell>
          <cell r="B264" t="str">
            <v>Eurasia Structured Finance No. 1, S.A.</v>
          </cell>
          <cell r="C264" t="str">
            <v>LU</v>
          </cell>
          <cell r="D264">
            <v>64000</v>
          </cell>
          <cell r="E264">
            <v>5199</v>
          </cell>
          <cell r="F264">
            <v>72</v>
          </cell>
          <cell r="G264">
            <v>4</v>
          </cell>
        </row>
        <row r="265">
          <cell r="A265">
            <v>10212</v>
          </cell>
          <cell r="B265" t="str">
            <v>Talpa Estero Limtied</v>
          </cell>
          <cell r="C265" t="str">
            <v>CY</v>
          </cell>
          <cell r="D265">
            <v>64000</v>
          </cell>
          <cell r="E265">
            <v>7486</v>
          </cell>
          <cell r="F265">
            <v>72</v>
          </cell>
          <cell r="G265">
            <v>4</v>
          </cell>
        </row>
        <row r="266">
          <cell r="A266">
            <v>10213</v>
          </cell>
          <cell r="B266" t="str">
            <v>Slovak Gas holding B.V.</v>
          </cell>
          <cell r="C266" t="str">
            <v>NL</v>
          </cell>
          <cell r="D266">
            <v>64000</v>
          </cell>
          <cell r="E266">
            <v>6225</v>
          </cell>
          <cell r="F266">
            <v>60</v>
          </cell>
          <cell r="G266">
            <v>3</v>
          </cell>
        </row>
        <row r="267">
          <cell r="A267">
            <v>10214</v>
          </cell>
          <cell r="B267" t="str">
            <v>Citibank Ukraine JSCB</v>
          </cell>
          <cell r="C267" t="str">
            <v>UA</v>
          </cell>
          <cell r="D267">
            <v>64000</v>
          </cell>
          <cell r="E267">
            <v>5003</v>
          </cell>
          <cell r="F267">
            <v>72</v>
          </cell>
          <cell r="G267">
            <v>4</v>
          </cell>
        </row>
        <row r="268">
          <cell r="A268">
            <v>10215</v>
          </cell>
          <cell r="B268" t="str">
            <v>eustream, a.s.</v>
          </cell>
          <cell r="C268" t="str">
            <v>SK</v>
          </cell>
          <cell r="D268">
            <v>35000</v>
          </cell>
          <cell r="E268">
            <v>6225</v>
          </cell>
          <cell r="F268">
            <v>73</v>
          </cell>
          <cell r="G268">
            <v>5</v>
          </cell>
        </row>
        <row r="269">
          <cell r="A269">
            <v>10216</v>
          </cell>
          <cell r="B269" t="str">
            <v>Voronezhelevatormelmash</v>
          </cell>
          <cell r="C269" t="str">
            <v>RU</v>
          </cell>
          <cell r="D269">
            <v>33000</v>
          </cell>
          <cell r="E269">
            <v>7018</v>
          </cell>
          <cell r="F269">
            <v>73</v>
          </cell>
          <cell r="G269">
            <v>5</v>
          </cell>
        </row>
        <row r="270">
          <cell r="A270">
            <v>10217</v>
          </cell>
          <cell r="B270" t="str">
            <v>Urozhay Plus</v>
          </cell>
          <cell r="C270" t="str">
            <v>RU</v>
          </cell>
          <cell r="D270">
            <v>1000</v>
          </cell>
          <cell r="E270">
            <v>7019</v>
          </cell>
          <cell r="F270">
            <v>73</v>
          </cell>
          <cell r="G270">
            <v>5</v>
          </cell>
        </row>
        <row r="271">
          <cell r="A271">
            <v>10218</v>
          </cell>
          <cell r="B271" t="str">
            <v>Bank of New York Mellon Corporation</v>
          </cell>
          <cell r="C271" t="str">
            <v>US</v>
          </cell>
          <cell r="D271">
            <v>64000</v>
          </cell>
          <cell r="E271">
            <v>5117</v>
          </cell>
          <cell r="F271">
            <v>60</v>
          </cell>
          <cell r="G271">
            <v>3</v>
          </cell>
        </row>
        <row r="272">
          <cell r="A272">
            <v>10219</v>
          </cell>
          <cell r="B272" t="str">
            <v>Germany (Government)</v>
          </cell>
          <cell r="C272" t="str">
            <v>DE</v>
          </cell>
          <cell r="D272">
            <v>84000</v>
          </cell>
          <cell r="E272">
            <v>5202</v>
          </cell>
          <cell r="F272">
            <v>10</v>
          </cell>
          <cell r="G272">
            <v>2</v>
          </cell>
        </row>
        <row r="273">
          <cell r="A273">
            <v>10220</v>
          </cell>
          <cell r="B273" t="str">
            <v>Torginvestservis</v>
          </cell>
          <cell r="C273" t="str">
            <v>RU</v>
          </cell>
          <cell r="D273">
            <v>32000</v>
          </cell>
          <cell r="E273">
            <v>7020</v>
          </cell>
          <cell r="F273">
            <v>73</v>
          </cell>
          <cell r="G273">
            <v>5</v>
          </cell>
        </row>
        <row r="274">
          <cell r="A274">
            <v>10221</v>
          </cell>
          <cell r="B274" t="str">
            <v>Russian Standard Bank, JSC</v>
          </cell>
          <cell r="C274" t="str">
            <v>RU</v>
          </cell>
          <cell r="D274">
            <v>64000</v>
          </cell>
          <cell r="E274">
            <v>6744</v>
          </cell>
          <cell r="F274">
            <v>72</v>
          </cell>
          <cell r="G274">
            <v>4</v>
          </cell>
        </row>
        <row r="275">
          <cell r="A275">
            <v>10222</v>
          </cell>
          <cell r="B275" t="str">
            <v>Central Bank of Russian Federation</v>
          </cell>
          <cell r="C275" t="str">
            <v>RU</v>
          </cell>
          <cell r="D275">
            <v>64000</v>
          </cell>
          <cell r="E275">
            <v>5204</v>
          </cell>
          <cell r="F275">
            <v>10</v>
          </cell>
          <cell r="G275">
            <v>1</v>
          </cell>
        </row>
        <row r="276">
          <cell r="A276">
            <v>10223</v>
          </cell>
          <cell r="B276" t="str">
            <v>Citibank Kazakhstan AO</v>
          </cell>
          <cell r="C276" t="str">
            <v>KZ</v>
          </cell>
          <cell r="D276">
            <v>64000</v>
          </cell>
          <cell r="E276">
            <v>5003</v>
          </cell>
          <cell r="F276">
            <v>72</v>
          </cell>
          <cell r="G276">
            <v>4</v>
          </cell>
        </row>
        <row r="277">
          <cell r="A277">
            <v>10224</v>
          </cell>
          <cell r="B277" t="str">
            <v>Republic of Poland (Government)</v>
          </cell>
          <cell r="C277" t="str">
            <v>PL</v>
          </cell>
          <cell r="D277">
            <v>84000</v>
          </cell>
          <cell r="E277">
            <v>5205</v>
          </cell>
          <cell r="F277">
            <v>10</v>
          </cell>
          <cell r="G277">
            <v>2</v>
          </cell>
        </row>
        <row r="278">
          <cell r="A278">
            <v>10225</v>
          </cell>
          <cell r="B278" t="str">
            <v>VietinBank</v>
          </cell>
          <cell r="C278" t="str">
            <v>VN</v>
          </cell>
          <cell r="D278">
            <v>66000</v>
          </cell>
          <cell r="E278">
            <v>7021</v>
          </cell>
          <cell r="F278">
            <v>72</v>
          </cell>
          <cell r="G278">
            <v>4</v>
          </cell>
        </row>
        <row r="279">
          <cell r="A279">
            <v>10226</v>
          </cell>
          <cell r="B279" t="str">
            <v>Goldman Sachs Group INC</v>
          </cell>
          <cell r="C279" t="str">
            <v>US</v>
          </cell>
          <cell r="D279">
            <v>64000</v>
          </cell>
          <cell r="E279">
            <v>5034</v>
          </cell>
          <cell r="F279">
            <v>60</v>
          </cell>
          <cell r="G279">
            <v>3</v>
          </cell>
        </row>
        <row r="280">
          <cell r="A280">
            <v>10227</v>
          </cell>
          <cell r="B280" t="str">
            <v>Barclays Bank plc</v>
          </cell>
          <cell r="C280" t="str">
            <v>CY</v>
          </cell>
          <cell r="D280">
            <v>64000</v>
          </cell>
          <cell r="E280">
            <v>5024</v>
          </cell>
          <cell r="F280">
            <v>60</v>
          </cell>
          <cell r="G280">
            <v>3</v>
          </cell>
        </row>
        <row r="281">
          <cell r="A281">
            <v>10228</v>
          </cell>
          <cell r="B281" t="str">
            <v>China Merchants Bank</v>
          </cell>
          <cell r="C281" t="str">
            <v>CN</v>
          </cell>
          <cell r="D281">
            <v>64000</v>
          </cell>
          <cell r="E281">
            <v>5207</v>
          </cell>
          <cell r="F281">
            <v>60</v>
          </cell>
          <cell r="G281">
            <v>3</v>
          </cell>
        </row>
        <row r="282">
          <cell r="A282">
            <v>10229</v>
          </cell>
          <cell r="B282" t="str">
            <v>FM Logistic Russia</v>
          </cell>
          <cell r="C282" t="str">
            <v>RU</v>
          </cell>
          <cell r="D282">
            <v>52000</v>
          </cell>
          <cell r="E282">
            <v>7022</v>
          </cell>
          <cell r="F282">
            <v>73</v>
          </cell>
          <cell r="G282">
            <v>5</v>
          </cell>
        </row>
        <row r="283">
          <cell r="A283">
            <v>10230</v>
          </cell>
          <cell r="B283" t="str">
            <v>Shamrock Capital PLC</v>
          </cell>
          <cell r="C283" t="str">
            <v>IE</v>
          </cell>
          <cell r="D283">
            <v>64000</v>
          </cell>
          <cell r="E283">
            <v>5035</v>
          </cell>
          <cell r="F283">
            <v>90</v>
          </cell>
          <cell r="G283">
            <v>4</v>
          </cell>
        </row>
        <row r="284">
          <cell r="A284">
            <v>10231</v>
          </cell>
          <cell r="B284" t="str">
            <v>Paul Hartmann</v>
          </cell>
          <cell r="C284" t="str">
            <v>RU</v>
          </cell>
          <cell r="D284">
            <v>21000</v>
          </cell>
          <cell r="E284">
            <v>7023</v>
          </cell>
          <cell r="F284">
            <v>73</v>
          </cell>
          <cell r="G284">
            <v>5</v>
          </cell>
        </row>
        <row r="285">
          <cell r="A285">
            <v>10232</v>
          </cell>
          <cell r="B285" t="str">
            <v>Slovenská pošta</v>
          </cell>
          <cell r="C285" t="str">
            <v>SK</v>
          </cell>
          <cell r="D285">
            <v>53000</v>
          </cell>
          <cell r="E285">
            <v>5031</v>
          </cell>
          <cell r="F285">
            <v>73</v>
          </cell>
          <cell r="G285">
            <v>5</v>
          </cell>
        </row>
        <row r="286">
          <cell r="A286">
            <v>10233</v>
          </cell>
          <cell r="B286" t="str">
            <v>Volvo Car Russia</v>
          </cell>
          <cell r="C286" t="str">
            <v>RU</v>
          </cell>
          <cell r="D286">
            <v>29000</v>
          </cell>
          <cell r="E286">
            <v>7024</v>
          </cell>
          <cell r="F286">
            <v>73</v>
          </cell>
          <cell r="G286">
            <v>5</v>
          </cell>
        </row>
        <row r="287">
          <cell r="A287">
            <v>10234</v>
          </cell>
          <cell r="B287" t="str">
            <v>Citibank ZAO</v>
          </cell>
          <cell r="C287" t="str">
            <v>RU</v>
          </cell>
          <cell r="D287">
            <v>64000</v>
          </cell>
          <cell r="E287">
            <v>5003</v>
          </cell>
          <cell r="F287">
            <v>72</v>
          </cell>
          <cell r="G287">
            <v>4</v>
          </cell>
        </row>
        <row r="288">
          <cell r="A288">
            <v>10235</v>
          </cell>
          <cell r="B288" t="str">
            <v>Citibank, N.A.</v>
          </cell>
          <cell r="C288" t="str">
            <v>US</v>
          </cell>
          <cell r="D288">
            <v>64000</v>
          </cell>
          <cell r="E288">
            <v>5003</v>
          </cell>
          <cell r="F288">
            <v>60</v>
          </cell>
          <cell r="G288">
            <v>3</v>
          </cell>
        </row>
        <row r="289">
          <cell r="A289">
            <v>10236</v>
          </cell>
          <cell r="B289" t="str">
            <v>ING Bank (Eurasia) JSC</v>
          </cell>
          <cell r="C289" t="str">
            <v>RU</v>
          </cell>
          <cell r="D289">
            <v>64000</v>
          </cell>
          <cell r="E289">
            <v>5014</v>
          </cell>
          <cell r="F289">
            <v>72</v>
          </cell>
          <cell r="G289">
            <v>4</v>
          </cell>
        </row>
        <row r="290">
          <cell r="A290">
            <v>10237</v>
          </cell>
          <cell r="B290" t="str">
            <v>Euroset, ZAO</v>
          </cell>
          <cell r="C290" t="str">
            <v>RU</v>
          </cell>
          <cell r="D290">
            <v>47000</v>
          </cell>
          <cell r="E290">
            <v>5042</v>
          </cell>
          <cell r="F290">
            <v>73</v>
          </cell>
          <cell r="G290">
            <v>5</v>
          </cell>
        </row>
        <row r="291">
          <cell r="A291">
            <v>10238</v>
          </cell>
          <cell r="B291" t="str">
            <v>Bank Soyuz, OJSC</v>
          </cell>
          <cell r="C291" t="str">
            <v>RU</v>
          </cell>
          <cell r="D291">
            <v>64000</v>
          </cell>
          <cell r="E291">
            <v>5043</v>
          </cell>
          <cell r="F291">
            <v>72</v>
          </cell>
          <cell r="G291">
            <v>4</v>
          </cell>
        </row>
        <row r="292">
          <cell r="A292">
            <v>10239</v>
          </cell>
          <cell r="B292" t="str">
            <v>Alfa-Bank, OJSC</v>
          </cell>
          <cell r="C292" t="str">
            <v>RU</v>
          </cell>
          <cell r="D292">
            <v>66000</v>
          </cell>
          <cell r="E292">
            <v>5044</v>
          </cell>
          <cell r="F292">
            <v>72</v>
          </cell>
          <cell r="G292">
            <v>4</v>
          </cell>
        </row>
        <row r="293">
          <cell r="A293">
            <v>10240</v>
          </cell>
          <cell r="B293" t="str">
            <v>ACP car s. r. o.</v>
          </cell>
          <cell r="C293" t="str">
            <v>CZ</v>
          </cell>
          <cell r="D293">
            <v>45000</v>
          </cell>
          <cell r="E293">
            <v>7025</v>
          </cell>
          <cell r="F293">
            <v>73</v>
          </cell>
          <cell r="G293">
            <v>5</v>
          </cell>
        </row>
        <row r="294">
          <cell r="A294">
            <v>10241</v>
          </cell>
          <cell r="B294" t="str">
            <v>PEGAS NONWOVENS SA</v>
          </cell>
          <cell r="C294" t="str">
            <v>LU</v>
          </cell>
          <cell r="D294">
            <v>13000</v>
          </cell>
          <cell r="E294">
            <v>5208</v>
          </cell>
          <cell r="F294">
            <v>73</v>
          </cell>
          <cell r="G294">
            <v>5</v>
          </cell>
        </row>
        <row r="295">
          <cell r="A295">
            <v>10242</v>
          </cell>
          <cell r="B295" t="str">
            <v>ZAREN ecoclean, a. s.</v>
          </cell>
          <cell r="C295" t="str">
            <v>SK</v>
          </cell>
          <cell r="D295">
            <v>47000</v>
          </cell>
          <cell r="E295">
            <v>6634</v>
          </cell>
          <cell r="F295">
            <v>73</v>
          </cell>
          <cell r="G295">
            <v>5</v>
          </cell>
        </row>
        <row r="296">
          <cell r="A296">
            <v>10243</v>
          </cell>
          <cell r="B296" t="str">
            <v>AUTOCENTRUM AAA AUTO a.s.</v>
          </cell>
          <cell r="C296" t="str">
            <v>SK</v>
          </cell>
          <cell r="D296">
            <v>45000</v>
          </cell>
          <cell r="E296">
            <v>6610</v>
          </cell>
          <cell r="F296">
            <v>73</v>
          </cell>
          <cell r="G296">
            <v>5</v>
          </cell>
        </row>
        <row r="297">
          <cell r="A297">
            <v>10244</v>
          </cell>
          <cell r="B297" t="str">
            <v>MICEX</v>
          </cell>
          <cell r="C297" t="str">
            <v>RU</v>
          </cell>
          <cell r="D297">
            <v>66000</v>
          </cell>
          <cell r="E297">
            <v>5046</v>
          </cell>
          <cell r="F297">
            <v>72</v>
          </cell>
          <cell r="G297">
            <v>4</v>
          </cell>
        </row>
        <row r="298">
          <cell r="A298">
            <v>10245</v>
          </cell>
          <cell r="B298" t="str">
            <v>European Insurance Company, JSC</v>
          </cell>
          <cell r="C298" t="str">
            <v>KZ</v>
          </cell>
          <cell r="D298">
            <v>65000</v>
          </cell>
          <cell r="E298">
            <v>5311</v>
          </cell>
          <cell r="F298">
            <v>71</v>
          </cell>
          <cell r="G298">
            <v>4</v>
          </cell>
        </row>
        <row r="299">
          <cell r="A299">
            <v>10246</v>
          </cell>
          <cell r="B299" t="str">
            <v>Retail invest, a.s.</v>
          </cell>
          <cell r="C299" t="str">
            <v>CZ</v>
          </cell>
          <cell r="D299">
            <v>68000</v>
          </cell>
          <cell r="E299">
            <v>7026</v>
          </cell>
          <cell r="F299">
            <v>73</v>
          </cell>
          <cell r="G299">
            <v>5</v>
          </cell>
        </row>
        <row r="300">
          <cell r="A300">
            <v>10247</v>
          </cell>
          <cell r="B300" t="str">
            <v>DJ STOXX 50 EX ETF</v>
          </cell>
          <cell r="C300" t="str">
            <v>DE</v>
          </cell>
          <cell r="D300">
            <v>64000</v>
          </cell>
          <cell r="E300">
            <v>5670</v>
          </cell>
          <cell r="F300">
            <v>72</v>
          </cell>
          <cell r="G300">
            <v>4</v>
          </cell>
        </row>
        <row r="301">
          <cell r="A301">
            <v>10248</v>
          </cell>
          <cell r="B301" t="str">
            <v>ISHARES MSCI EMERGING MKT IN</v>
          </cell>
          <cell r="C301" t="str">
            <v>US</v>
          </cell>
          <cell r="D301">
            <v>64000</v>
          </cell>
          <cell r="E301">
            <v>5760</v>
          </cell>
          <cell r="F301">
            <v>72</v>
          </cell>
          <cell r="G301">
            <v>4</v>
          </cell>
        </row>
        <row r="302">
          <cell r="A302">
            <v>10249</v>
          </cell>
          <cell r="B302" t="str">
            <v>The Royal Bank of Scotland N.V.</v>
          </cell>
          <cell r="C302" t="str">
            <v>NL</v>
          </cell>
          <cell r="D302">
            <v>64000</v>
          </cell>
          <cell r="E302">
            <v>5954</v>
          </cell>
          <cell r="F302">
            <v>60</v>
          </cell>
          <cell r="G302">
            <v>3</v>
          </cell>
        </row>
        <row r="303">
          <cell r="A303">
            <v>10250</v>
          </cell>
          <cell r="B303" t="str">
            <v>Poštová banka</v>
          </cell>
          <cell r="C303" t="str">
            <v>SK</v>
          </cell>
          <cell r="D303">
            <v>64000</v>
          </cell>
          <cell r="E303">
            <v>5039</v>
          </cell>
          <cell r="F303">
            <v>60</v>
          </cell>
          <cell r="G303">
            <v>3</v>
          </cell>
        </row>
        <row r="304">
          <cell r="A304">
            <v>10251</v>
          </cell>
          <cell r="B304" t="str">
            <v>J.P. Morgan Europe Limited</v>
          </cell>
          <cell r="C304" t="str">
            <v>GB</v>
          </cell>
          <cell r="D304">
            <v>64000</v>
          </cell>
          <cell r="E304">
            <v>5015</v>
          </cell>
          <cell r="F304">
            <v>60</v>
          </cell>
          <cell r="G304">
            <v>3</v>
          </cell>
        </row>
        <row r="305">
          <cell r="A305">
            <v>10252</v>
          </cell>
          <cell r="B305" t="str">
            <v>Management Centre Europe (MCE)</v>
          </cell>
          <cell r="C305" t="str">
            <v>BE</v>
          </cell>
          <cell r="D305">
            <v>70000</v>
          </cell>
          <cell r="E305">
            <v>7027</v>
          </cell>
          <cell r="F305">
            <v>73</v>
          </cell>
          <cell r="G305">
            <v>5</v>
          </cell>
        </row>
        <row r="306">
          <cell r="A306">
            <v>10253</v>
          </cell>
          <cell r="B306" t="str">
            <v>Otkritie Financial Corporation Bank, OJSC</v>
          </cell>
          <cell r="C306" t="str">
            <v>RU</v>
          </cell>
          <cell r="D306">
            <v>64000</v>
          </cell>
          <cell r="E306">
            <v>5212</v>
          </cell>
          <cell r="F306">
            <v>72</v>
          </cell>
          <cell r="G306">
            <v>4</v>
          </cell>
        </row>
        <row r="307">
          <cell r="A307">
            <v>10254</v>
          </cell>
          <cell r="B307" t="str">
            <v>LLP Neo-Asia Company</v>
          </cell>
          <cell r="C307" t="str">
            <v>KZ</v>
          </cell>
          <cell r="D307">
            <v>47000</v>
          </cell>
          <cell r="E307">
            <v>7037</v>
          </cell>
          <cell r="F307">
            <v>73</v>
          </cell>
          <cell r="G307">
            <v>5</v>
          </cell>
        </row>
        <row r="308">
          <cell r="A308">
            <v>10255</v>
          </cell>
          <cell r="B308" t="str">
            <v>Stroiinfomix, CJSC</v>
          </cell>
          <cell r="C308" t="str">
            <v>RU</v>
          </cell>
          <cell r="D308">
            <v>42000</v>
          </cell>
          <cell r="E308">
            <v>5214</v>
          </cell>
          <cell r="F308">
            <v>73</v>
          </cell>
          <cell r="G308">
            <v>5</v>
          </cell>
        </row>
        <row r="309">
          <cell r="A309">
            <v>10256</v>
          </cell>
          <cell r="B309" t="str">
            <v>Yapi ve Kredi Bankasi A.S.</v>
          </cell>
          <cell r="C309" t="str">
            <v>TR</v>
          </cell>
          <cell r="D309">
            <v>66000</v>
          </cell>
          <cell r="E309">
            <v>6451</v>
          </cell>
          <cell r="F309">
            <v>72</v>
          </cell>
          <cell r="G309">
            <v>4</v>
          </cell>
        </row>
        <row r="310">
          <cell r="A310">
            <v>10257</v>
          </cell>
          <cell r="B310" t="str">
            <v>Ursa Bank, OJSC</v>
          </cell>
          <cell r="C310" t="str">
            <v>RU</v>
          </cell>
          <cell r="D310">
            <v>64000</v>
          </cell>
          <cell r="E310">
            <v>5757</v>
          </cell>
          <cell r="F310">
            <v>72</v>
          </cell>
          <cell r="G310">
            <v>4</v>
          </cell>
        </row>
        <row r="311">
          <cell r="A311">
            <v>10258</v>
          </cell>
          <cell r="B311" t="str">
            <v>T.C. Ziraat Bankasi A.S. Genel Mudurlugu</v>
          </cell>
          <cell r="C311" t="str">
            <v>TR</v>
          </cell>
          <cell r="D311">
            <v>66000</v>
          </cell>
          <cell r="E311">
            <v>7028</v>
          </cell>
          <cell r="F311">
            <v>72</v>
          </cell>
          <cell r="G311">
            <v>4</v>
          </cell>
        </row>
        <row r="312">
          <cell r="A312">
            <v>10259</v>
          </cell>
          <cell r="B312" t="str">
            <v>LLP Elecktronika-Е1</v>
          </cell>
          <cell r="C312" t="str">
            <v>KZ</v>
          </cell>
          <cell r="D312">
            <v>47000</v>
          </cell>
          <cell r="E312">
            <v>7029</v>
          </cell>
          <cell r="F312">
            <v>73</v>
          </cell>
          <cell r="G312">
            <v>5</v>
          </cell>
        </row>
        <row r="313">
          <cell r="A313">
            <v>10260</v>
          </cell>
          <cell r="B313" t="str">
            <v>OOO Tekho</v>
          </cell>
          <cell r="C313" t="str">
            <v>RU</v>
          </cell>
          <cell r="D313">
            <v>46000</v>
          </cell>
          <cell r="E313">
            <v>5218</v>
          </cell>
          <cell r="F313">
            <v>73</v>
          </cell>
          <cell r="G313">
            <v>5</v>
          </cell>
        </row>
        <row r="314">
          <cell r="A314">
            <v>10261</v>
          </cell>
          <cell r="B314" t="str">
            <v>LLP Mechta Market</v>
          </cell>
          <cell r="C314" t="str">
            <v>KZ</v>
          </cell>
          <cell r="D314">
            <v>47000</v>
          </cell>
          <cell r="E314">
            <v>7030</v>
          </cell>
          <cell r="F314">
            <v>73</v>
          </cell>
          <cell r="G314">
            <v>5</v>
          </cell>
        </row>
        <row r="315">
          <cell r="A315">
            <v>10262</v>
          </cell>
          <cell r="B315" t="str">
            <v>ADR s.r.o.</v>
          </cell>
          <cell r="C315" t="str">
            <v>CZ</v>
          </cell>
          <cell r="D315">
            <v>42000</v>
          </cell>
          <cell r="E315">
            <v>5220</v>
          </cell>
          <cell r="F315">
            <v>73</v>
          </cell>
          <cell r="G315">
            <v>5</v>
          </cell>
        </row>
        <row r="316">
          <cell r="A316">
            <v>10263</v>
          </cell>
          <cell r="B316" t="str">
            <v>LLP FORA TRADE</v>
          </cell>
          <cell r="C316" t="str">
            <v>KZ</v>
          </cell>
          <cell r="D316">
            <v>47000</v>
          </cell>
          <cell r="E316">
            <v>7031</v>
          </cell>
          <cell r="F316">
            <v>73</v>
          </cell>
          <cell r="G316">
            <v>5</v>
          </cell>
        </row>
        <row r="317">
          <cell r="A317">
            <v>10264</v>
          </cell>
          <cell r="B317" t="str">
            <v>Sibirtelecom</v>
          </cell>
          <cell r="C317" t="str">
            <v>RU</v>
          </cell>
          <cell r="D317">
            <v>61000</v>
          </cell>
          <cell r="E317">
            <v>6301</v>
          </cell>
          <cell r="F317">
            <v>73</v>
          </cell>
          <cell r="G317">
            <v>5</v>
          </cell>
        </row>
        <row r="318">
          <cell r="A318">
            <v>10265</v>
          </cell>
          <cell r="B318" t="str">
            <v>LLP FORA TRADE ASIA</v>
          </cell>
          <cell r="C318" t="str">
            <v>KZ</v>
          </cell>
          <cell r="D318">
            <v>47000</v>
          </cell>
          <cell r="E318">
            <v>7031</v>
          </cell>
          <cell r="F318">
            <v>73</v>
          </cell>
          <cell r="G318">
            <v>5</v>
          </cell>
        </row>
        <row r="319">
          <cell r="A319">
            <v>10266</v>
          </cell>
          <cell r="B319" t="str">
            <v>LLP HRG Кazakhstan</v>
          </cell>
          <cell r="C319" t="str">
            <v>KZ</v>
          </cell>
          <cell r="D319">
            <v>79000</v>
          </cell>
          <cell r="E319">
            <v>7032</v>
          </cell>
          <cell r="F319">
            <v>73</v>
          </cell>
          <cell r="G319">
            <v>5</v>
          </cell>
        </row>
        <row r="320">
          <cell r="A320">
            <v>10267</v>
          </cell>
          <cell r="B320" t="str">
            <v>Adastra s.r.o.</v>
          </cell>
          <cell r="C320" t="str">
            <v>CZ</v>
          </cell>
          <cell r="D320">
            <v>62000</v>
          </cell>
          <cell r="E320">
            <v>5225</v>
          </cell>
          <cell r="F320">
            <v>73</v>
          </cell>
          <cell r="G320">
            <v>5</v>
          </cell>
        </row>
        <row r="321">
          <cell r="A321">
            <v>10268</v>
          </cell>
          <cell r="B321" t="str">
            <v>LLP Kreative Koncepts</v>
          </cell>
          <cell r="C321" t="str">
            <v>KZ</v>
          </cell>
          <cell r="D321">
            <v>73000</v>
          </cell>
          <cell r="E321">
            <v>7033</v>
          </cell>
          <cell r="F321">
            <v>73</v>
          </cell>
          <cell r="G321">
            <v>5</v>
          </cell>
        </row>
        <row r="322">
          <cell r="A322">
            <v>10269</v>
          </cell>
          <cell r="B322" t="str">
            <v>LLP Aktobe Electronics</v>
          </cell>
          <cell r="C322" t="str">
            <v>KZ</v>
          </cell>
          <cell r="D322">
            <v>47000</v>
          </cell>
          <cell r="E322">
            <v>7034</v>
          </cell>
          <cell r="F322">
            <v>73</v>
          </cell>
          <cell r="G322">
            <v>5</v>
          </cell>
        </row>
        <row r="323">
          <cell r="A323">
            <v>10270</v>
          </cell>
          <cell r="B323" t="str">
            <v>KOPEYKA Trade House, LLC</v>
          </cell>
          <cell r="C323" t="str">
            <v>RU</v>
          </cell>
          <cell r="D323">
            <v>47000</v>
          </cell>
          <cell r="E323">
            <v>5077</v>
          </cell>
          <cell r="F323">
            <v>73</v>
          </cell>
          <cell r="G323">
            <v>5</v>
          </cell>
        </row>
        <row r="324">
          <cell r="A324">
            <v>10271</v>
          </cell>
          <cell r="B324" t="str">
            <v>OOO Magic Box</v>
          </cell>
          <cell r="C324" t="str">
            <v>RU</v>
          </cell>
          <cell r="D324">
            <v>73000</v>
          </cell>
          <cell r="E324">
            <v>5228</v>
          </cell>
          <cell r="F324">
            <v>73</v>
          </cell>
          <cell r="G324">
            <v>5</v>
          </cell>
        </row>
        <row r="325">
          <cell r="A325">
            <v>10272</v>
          </cell>
          <cell r="B325" t="str">
            <v>LLP Dom Techniki Aktau</v>
          </cell>
          <cell r="C325" t="str">
            <v>KZ</v>
          </cell>
          <cell r="D325">
            <v>47000</v>
          </cell>
          <cell r="E325">
            <v>7035</v>
          </cell>
          <cell r="F325">
            <v>73</v>
          </cell>
          <cell r="G325">
            <v>5</v>
          </cell>
        </row>
        <row r="326">
          <cell r="A326">
            <v>10273</v>
          </cell>
          <cell r="B326" t="str">
            <v>LLP Kvant</v>
          </cell>
          <cell r="C326" t="str">
            <v>KZ</v>
          </cell>
          <cell r="D326">
            <v>47000</v>
          </cell>
          <cell r="E326">
            <v>7036</v>
          </cell>
          <cell r="F326">
            <v>73</v>
          </cell>
          <cell r="G326">
            <v>5</v>
          </cell>
        </row>
        <row r="327">
          <cell r="A327">
            <v>10274</v>
          </cell>
          <cell r="B327" t="str">
            <v>Belinvestbank, OJSC</v>
          </cell>
          <cell r="C327" t="str">
            <v>BY</v>
          </cell>
          <cell r="D327">
            <v>64000</v>
          </cell>
          <cell r="E327">
            <v>7038</v>
          </cell>
          <cell r="F327">
            <v>72</v>
          </cell>
          <cell r="G327">
            <v>4</v>
          </cell>
        </row>
        <row r="328">
          <cell r="A328">
            <v>10275</v>
          </cell>
          <cell r="B328" t="str">
            <v>UniCredit Bank AG (HypoVereinsbank)</v>
          </cell>
          <cell r="C328" t="str">
            <v>DE</v>
          </cell>
          <cell r="D328">
            <v>64000</v>
          </cell>
          <cell r="E328">
            <v>5022</v>
          </cell>
          <cell r="F328">
            <v>60</v>
          </cell>
          <cell r="G328">
            <v>3</v>
          </cell>
        </row>
        <row r="329">
          <cell r="A329">
            <v>10276</v>
          </cell>
          <cell r="B329" t="str">
            <v>E.ON Ruhrgas International GmbH</v>
          </cell>
          <cell r="C329" t="str">
            <v>DE</v>
          </cell>
          <cell r="D329">
            <v>35000</v>
          </cell>
          <cell r="E329">
            <v>6037</v>
          </cell>
          <cell r="F329">
            <v>73</v>
          </cell>
          <cell r="G329">
            <v>5</v>
          </cell>
        </row>
        <row r="330">
          <cell r="A330">
            <v>10277</v>
          </cell>
          <cell r="B330" t="str">
            <v>GDF International S.A.</v>
          </cell>
          <cell r="C330" t="str">
            <v>FR</v>
          </cell>
          <cell r="D330">
            <v>35000</v>
          </cell>
          <cell r="E330">
            <v>7039</v>
          </cell>
          <cell r="F330">
            <v>73</v>
          </cell>
          <cell r="G330">
            <v>5</v>
          </cell>
        </row>
        <row r="331">
          <cell r="A331">
            <v>10278</v>
          </cell>
          <cell r="B331" t="str">
            <v>Sportmaster LLC</v>
          </cell>
          <cell r="C331" t="str">
            <v>RU</v>
          </cell>
          <cell r="D331">
            <v>47000</v>
          </cell>
          <cell r="E331">
            <v>7040</v>
          </cell>
          <cell r="F331">
            <v>73</v>
          </cell>
          <cell r="G331">
            <v>5</v>
          </cell>
        </row>
        <row r="332">
          <cell r="A332">
            <v>10279</v>
          </cell>
          <cell r="B332" t="str">
            <v>MEF Holdings Limited</v>
          </cell>
          <cell r="C332" t="str">
            <v>CY</v>
          </cell>
          <cell r="D332">
            <v>66000</v>
          </cell>
          <cell r="E332">
            <v>7042</v>
          </cell>
          <cell r="F332">
            <v>72</v>
          </cell>
          <cell r="G332">
            <v>4</v>
          </cell>
        </row>
        <row r="333">
          <cell r="A333">
            <v>10280</v>
          </cell>
          <cell r="B333" t="str">
            <v>Emma Capital Limited</v>
          </cell>
          <cell r="C333" t="str">
            <v>CY</v>
          </cell>
          <cell r="D333">
            <v>66000</v>
          </cell>
          <cell r="E333">
            <v>7042</v>
          </cell>
          <cell r="F333">
            <v>72</v>
          </cell>
          <cell r="G333">
            <v>4</v>
          </cell>
        </row>
        <row r="334">
          <cell r="A334">
            <v>10281</v>
          </cell>
          <cell r="B334" t="str">
            <v>Pacovské strojírny, s.r.o.</v>
          </cell>
          <cell r="C334" t="str">
            <v>CZ</v>
          </cell>
          <cell r="D334">
            <v>46000</v>
          </cell>
          <cell r="E334">
            <v>5054</v>
          </cell>
          <cell r="F334">
            <v>73</v>
          </cell>
          <cell r="G334">
            <v>5</v>
          </cell>
        </row>
        <row r="335">
          <cell r="A335">
            <v>10282</v>
          </cell>
          <cell r="B335" t="str">
            <v>Úřad pro civilní letectví</v>
          </cell>
          <cell r="C335" t="str">
            <v>CZ</v>
          </cell>
          <cell r="D335">
            <v>84000</v>
          </cell>
          <cell r="E335">
            <v>5006</v>
          </cell>
          <cell r="F335">
            <v>73</v>
          </cell>
          <cell r="G335">
            <v>5</v>
          </cell>
        </row>
        <row r="336">
          <cell r="A336">
            <v>10283</v>
          </cell>
          <cell r="B336" t="str">
            <v>AB - CREDIT a. s.</v>
          </cell>
          <cell r="C336" t="str">
            <v>CZ</v>
          </cell>
          <cell r="D336">
            <v>82000</v>
          </cell>
          <cell r="E336">
            <v>7617</v>
          </cell>
          <cell r="F336">
            <v>73</v>
          </cell>
          <cell r="G336">
            <v>5</v>
          </cell>
        </row>
        <row r="337">
          <cell r="A337">
            <v>10284</v>
          </cell>
          <cell r="B337" t="str">
            <v>PSJ New N.V.</v>
          </cell>
          <cell r="C337" t="str">
            <v>NL</v>
          </cell>
          <cell r="D337">
            <v>64000</v>
          </cell>
          <cell r="E337">
            <v>5056</v>
          </cell>
          <cell r="F337">
            <v>72</v>
          </cell>
          <cell r="G337">
            <v>4</v>
          </cell>
        </row>
        <row r="338">
          <cell r="A338">
            <v>10285</v>
          </cell>
          <cell r="B338" t="str">
            <v>Maridon, s.r.o.</v>
          </cell>
          <cell r="C338" t="str">
            <v>CZ</v>
          </cell>
          <cell r="D338">
            <v>70000</v>
          </cell>
          <cell r="E338">
            <v>5057</v>
          </cell>
          <cell r="F338">
            <v>73</v>
          </cell>
          <cell r="G338">
            <v>5</v>
          </cell>
        </row>
        <row r="339">
          <cell r="A339">
            <v>10286</v>
          </cell>
          <cell r="B339" t="str">
            <v>Freestyle Park Modřany</v>
          </cell>
          <cell r="C339" t="str">
            <v>CZ</v>
          </cell>
          <cell r="D339">
            <v>94000</v>
          </cell>
          <cell r="E339">
            <v>5231</v>
          </cell>
          <cell r="F339">
            <v>73</v>
          </cell>
          <cell r="G339">
            <v>5</v>
          </cell>
        </row>
        <row r="340">
          <cell r="A340">
            <v>10287</v>
          </cell>
          <cell r="B340" t="str">
            <v>K TRADE CONSULT, a.s.</v>
          </cell>
          <cell r="C340" t="str">
            <v>CZ</v>
          </cell>
          <cell r="D340">
            <v>25000</v>
          </cell>
          <cell r="E340">
            <v>5058</v>
          </cell>
          <cell r="F340">
            <v>73</v>
          </cell>
          <cell r="G340">
            <v>5</v>
          </cell>
        </row>
        <row r="341">
          <cell r="A341">
            <v>10288</v>
          </cell>
          <cell r="B341" t="str">
            <v>O.O.O. Syner, spol.pod.</v>
          </cell>
          <cell r="C341" t="str">
            <v>RU</v>
          </cell>
          <cell r="D341">
            <v>46000</v>
          </cell>
          <cell r="E341">
            <v>5028</v>
          </cell>
          <cell r="F341">
            <v>73</v>
          </cell>
          <cell r="G341">
            <v>5</v>
          </cell>
        </row>
        <row r="342">
          <cell r="A342">
            <v>10289</v>
          </cell>
          <cell r="B342" t="str">
            <v>Celine Holdings</v>
          </cell>
          <cell r="C342" t="str">
            <v>CY</v>
          </cell>
          <cell r="D342">
            <v>74000</v>
          </cell>
          <cell r="E342">
            <v>5232</v>
          </cell>
          <cell r="F342">
            <v>73</v>
          </cell>
          <cell r="G342">
            <v>5</v>
          </cell>
        </row>
        <row r="343">
          <cell r="A343">
            <v>10290</v>
          </cell>
          <cell r="B343" t="str">
            <v>Citigroup Global Markets</v>
          </cell>
          <cell r="C343" t="str">
            <v>GB</v>
          </cell>
          <cell r="D343">
            <v>64000</v>
          </cell>
          <cell r="E343">
            <v>5003</v>
          </cell>
          <cell r="F343">
            <v>60</v>
          </cell>
          <cell r="G343">
            <v>3</v>
          </cell>
        </row>
        <row r="344">
          <cell r="A344">
            <v>10291</v>
          </cell>
          <cell r="B344" t="str">
            <v>CHAPALACO LIMITED</v>
          </cell>
          <cell r="C344" t="str">
            <v>CY</v>
          </cell>
          <cell r="D344">
            <v>66000</v>
          </cell>
          <cell r="E344">
            <v>7043</v>
          </cell>
          <cell r="F344">
            <v>72</v>
          </cell>
          <cell r="G344">
            <v>4</v>
          </cell>
        </row>
        <row r="345">
          <cell r="A345">
            <v>10292</v>
          </cell>
          <cell r="B345" t="str">
            <v>Elvaro LTD.</v>
          </cell>
          <cell r="C345" t="str">
            <v>CY</v>
          </cell>
          <cell r="D345">
            <v>99999</v>
          </cell>
          <cell r="E345">
            <v>5234</v>
          </cell>
          <cell r="F345">
            <v>73</v>
          </cell>
          <cell r="G345">
            <v>5</v>
          </cell>
        </row>
        <row r="346">
          <cell r="A346">
            <v>10293</v>
          </cell>
          <cell r="B346" t="str">
            <v xml:space="preserve">QUIVERDA LIMITED </v>
          </cell>
          <cell r="C346" t="str">
            <v>CY</v>
          </cell>
          <cell r="D346">
            <v>66000</v>
          </cell>
          <cell r="E346">
            <v>7044</v>
          </cell>
          <cell r="F346">
            <v>72</v>
          </cell>
          <cell r="G346">
            <v>4</v>
          </cell>
        </row>
        <row r="347">
          <cell r="A347">
            <v>10294</v>
          </cell>
          <cell r="B347" t="str">
            <v>Městská část Praha 22</v>
          </cell>
          <cell r="C347" t="str">
            <v>CZ</v>
          </cell>
          <cell r="D347">
            <v>84000</v>
          </cell>
          <cell r="E347">
            <v>5020</v>
          </cell>
          <cell r="F347">
            <v>20</v>
          </cell>
          <cell r="G347">
            <v>2</v>
          </cell>
        </row>
        <row r="348">
          <cell r="A348">
            <v>10295</v>
          </cell>
          <cell r="B348" t="str">
            <v>RP Capital UK Limited</v>
          </cell>
          <cell r="C348" t="str">
            <v>GB</v>
          </cell>
          <cell r="D348">
            <v>66000</v>
          </cell>
          <cell r="E348">
            <v>5060</v>
          </cell>
          <cell r="F348">
            <v>72</v>
          </cell>
          <cell r="G348">
            <v>4</v>
          </cell>
        </row>
        <row r="349">
          <cell r="A349">
            <v>10296</v>
          </cell>
          <cell r="B349" t="str">
            <v>IFC (International Finance Corporation)</v>
          </cell>
          <cell r="C349" t="str">
            <v>US</v>
          </cell>
          <cell r="D349">
            <v>66000</v>
          </cell>
          <cell r="E349">
            <v>7045</v>
          </cell>
          <cell r="F349">
            <v>72</v>
          </cell>
          <cell r="G349">
            <v>4</v>
          </cell>
        </row>
        <row r="350">
          <cell r="A350">
            <v>10297</v>
          </cell>
          <cell r="B350" t="str">
            <v>RP Capital Advisors Inc</v>
          </cell>
          <cell r="C350" t="str">
            <v>US</v>
          </cell>
          <cell r="D350">
            <v>66000</v>
          </cell>
          <cell r="E350">
            <v>5060</v>
          </cell>
          <cell r="F350">
            <v>72</v>
          </cell>
          <cell r="G350">
            <v>4</v>
          </cell>
        </row>
        <row r="351">
          <cell r="A351">
            <v>10298</v>
          </cell>
          <cell r="B351" t="str">
            <v>RP Capital Cayman Limited</v>
          </cell>
          <cell r="C351" t="str">
            <v>KY</v>
          </cell>
          <cell r="D351">
            <v>66000</v>
          </cell>
          <cell r="E351">
            <v>5060</v>
          </cell>
          <cell r="F351">
            <v>72</v>
          </cell>
          <cell r="G351">
            <v>4</v>
          </cell>
        </row>
        <row r="352">
          <cell r="A352">
            <v>10299</v>
          </cell>
          <cell r="B352" t="str">
            <v>RusHydro</v>
          </cell>
          <cell r="C352" t="str">
            <v>RU</v>
          </cell>
          <cell r="D352">
            <v>35000</v>
          </cell>
          <cell r="E352">
            <v>7046</v>
          </cell>
          <cell r="F352">
            <v>73</v>
          </cell>
          <cell r="G352">
            <v>5</v>
          </cell>
        </row>
        <row r="353">
          <cell r="A353">
            <v>10300</v>
          </cell>
          <cell r="B353" t="str">
            <v>Russian Railways (RZD)</v>
          </cell>
          <cell r="C353" t="str">
            <v>RU</v>
          </cell>
          <cell r="D353">
            <v>49000</v>
          </cell>
          <cell r="E353">
            <v>7047</v>
          </cell>
          <cell r="F353">
            <v>73</v>
          </cell>
          <cell r="G353">
            <v>5</v>
          </cell>
        </row>
        <row r="354">
          <cell r="A354">
            <v>10301</v>
          </cell>
          <cell r="B354" t="str">
            <v>KOMMUNALKREDIT AG</v>
          </cell>
          <cell r="C354" t="str">
            <v>AT</v>
          </cell>
          <cell r="D354">
            <v>64000</v>
          </cell>
          <cell r="E354">
            <v>5100</v>
          </cell>
          <cell r="F354">
            <v>60</v>
          </cell>
          <cell r="G354">
            <v>3</v>
          </cell>
        </row>
        <row r="355">
          <cell r="A355">
            <v>10302</v>
          </cell>
          <cell r="B355" t="str">
            <v>RWE AG</v>
          </cell>
          <cell r="C355" t="str">
            <v>DE</v>
          </cell>
          <cell r="D355">
            <v>35000</v>
          </cell>
          <cell r="E355">
            <v>5063</v>
          </cell>
          <cell r="F355">
            <v>73</v>
          </cell>
          <cell r="G355">
            <v>5</v>
          </cell>
        </row>
        <row r="356">
          <cell r="A356">
            <v>10303</v>
          </cell>
          <cell r="B356" t="str">
            <v>FSK EES (Federal Grid Company of Unified Energy System)</v>
          </cell>
          <cell r="C356" t="str">
            <v>RU</v>
          </cell>
          <cell r="D356">
            <v>35000</v>
          </cell>
          <cell r="E356">
            <v>7048</v>
          </cell>
          <cell r="F356">
            <v>73</v>
          </cell>
          <cell r="G356">
            <v>5</v>
          </cell>
        </row>
        <row r="357">
          <cell r="A357">
            <v>10304</v>
          </cell>
          <cell r="B357" t="str">
            <v>DNB Bank ASA</v>
          </cell>
          <cell r="C357" t="str">
            <v>NO</v>
          </cell>
          <cell r="D357">
            <v>64000</v>
          </cell>
          <cell r="E357">
            <v>5065</v>
          </cell>
          <cell r="F357">
            <v>72</v>
          </cell>
          <cell r="G357">
            <v>4</v>
          </cell>
        </row>
        <row r="358">
          <cell r="A358">
            <v>10305</v>
          </cell>
          <cell r="B358" t="str">
            <v>Elvis-Telecom St. Petersburg (SPb Telekom)</v>
          </cell>
          <cell r="C358" t="str">
            <v>RU</v>
          </cell>
          <cell r="D358">
            <v>61000</v>
          </cell>
          <cell r="E358">
            <v>7049</v>
          </cell>
          <cell r="F358">
            <v>73</v>
          </cell>
          <cell r="G358">
            <v>5</v>
          </cell>
        </row>
        <row r="359">
          <cell r="A359">
            <v>10306</v>
          </cell>
          <cell r="B359" t="str">
            <v>NLMK</v>
          </cell>
          <cell r="C359" t="str">
            <v>RU</v>
          </cell>
          <cell r="D359">
            <v>24000</v>
          </cell>
          <cell r="E359">
            <v>7050</v>
          </cell>
          <cell r="F359">
            <v>73</v>
          </cell>
          <cell r="G359">
            <v>5</v>
          </cell>
        </row>
        <row r="360">
          <cell r="A360">
            <v>10307</v>
          </cell>
          <cell r="B360" t="str">
            <v>OJSC Enel OGK-5</v>
          </cell>
          <cell r="C360" t="str">
            <v>RU</v>
          </cell>
          <cell r="D360">
            <v>35000</v>
          </cell>
          <cell r="E360">
            <v>7051</v>
          </cell>
          <cell r="F360">
            <v>73</v>
          </cell>
          <cell r="G360">
            <v>5</v>
          </cell>
        </row>
        <row r="361">
          <cell r="A361">
            <v>10308</v>
          </cell>
          <cell r="B361" t="str">
            <v>HSBC Bank (RR), LLC</v>
          </cell>
          <cell r="C361" t="str">
            <v>RU</v>
          </cell>
          <cell r="D361">
            <v>64000</v>
          </cell>
          <cell r="E361">
            <v>5012</v>
          </cell>
          <cell r="F361">
            <v>72</v>
          </cell>
          <cell r="G361">
            <v>4</v>
          </cell>
        </row>
        <row r="362">
          <cell r="A362">
            <v>10309</v>
          </cell>
          <cell r="B362" t="str">
            <v>KIT Finance Investment bank (OJSC)</v>
          </cell>
          <cell r="C362" t="str">
            <v>RU</v>
          </cell>
          <cell r="D362">
            <v>64000</v>
          </cell>
          <cell r="E362">
            <v>5045</v>
          </cell>
          <cell r="F362">
            <v>72</v>
          </cell>
          <cell r="G362">
            <v>4</v>
          </cell>
        </row>
        <row r="363">
          <cell r="A363">
            <v>10310</v>
          </cell>
          <cell r="B363" t="str">
            <v>Krasnojarskij kraj</v>
          </cell>
          <cell r="C363" t="str">
            <v>RU</v>
          </cell>
          <cell r="D363">
            <v>84000</v>
          </cell>
          <cell r="E363">
            <v>7052</v>
          </cell>
          <cell r="F363">
            <v>20</v>
          </cell>
          <cell r="G363">
            <v>2</v>
          </cell>
        </row>
        <row r="364">
          <cell r="A364">
            <v>10311</v>
          </cell>
          <cell r="B364" t="str">
            <v>Deutsche Bank, LLC</v>
          </cell>
          <cell r="C364" t="str">
            <v>RU</v>
          </cell>
          <cell r="D364">
            <v>64000</v>
          </cell>
          <cell r="E364">
            <v>5008</v>
          </cell>
          <cell r="F364">
            <v>72</v>
          </cell>
          <cell r="G364">
            <v>4</v>
          </cell>
        </row>
        <row r="365">
          <cell r="A365">
            <v>10312</v>
          </cell>
          <cell r="B365" t="str">
            <v>Citco Bank Nederland N.V.</v>
          </cell>
          <cell r="C365" t="str">
            <v>NL</v>
          </cell>
          <cell r="D365">
            <v>64000</v>
          </cell>
          <cell r="E365">
            <v>5061</v>
          </cell>
          <cell r="F365">
            <v>60</v>
          </cell>
          <cell r="G365">
            <v>3</v>
          </cell>
        </row>
        <row r="366">
          <cell r="A366">
            <v>10313</v>
          </cell>
          <cell r="B366" t="str">
            <v>Bank Troika Dialog, CJSC</v>
          </cell>
          <cell r="C366" t="str">
            <v>RU</v>
          </cell>
          <cell r="D366">
            <v>64000</v>
          </cell>
          <cell r="E366">
            <v>5047</v>
          </cell>
          <cell r="F366">
            <v>72</v>
          </cell>
          <cell r="G366">
            <v>4</v>
          </cell>
        </row>
        <row r="367">
          <cell r="A367">
            <v>10314</v>
          </cell>
          <cell r="B367" t="str">
            <v>Republic of Komi</v>
          </cell>
          <cell r="C367" t="str">
            <v>RU</v>
          </cell>
          <cell r="D367">
            <v>84000</v>
          </cell>
          <cell r="E367">
            <v>7053</v>
          </cell>
          <cell r="F367">
            <v>20</v>
          </cell>
          <cell r="G367">
            <v>2</v>
          </cell>
        </row>
        <row r="368">
          <cell r="A368">
            <v>10315</v>
          </cell>
          <cell r="B368" t="str">
            <v>Gazprom Neft</v>
          </cell>
          <cell r="C368" t="str">
            <v>RU</v>
          </cell>
          <cell r="D368">
            <v>6000</v>
          </cell>
          <cell r="E368">
            <v>5129</v>
          </cell>
          <cell r="F368">
            <v>73</v>
          </cell>
          <cell r="G368">
            <v>5</v>
          </cell>
        </row>
        <row r="369">
          <cell r="A369">
            <v>10316</v>
          </cell>
          <cell r="B369" t="str">
            <v>Russian Federation</v>
          </cell>
          <cell r="C369" t="str">
            <v>RU</v>
          </cell>
          <cell r="D369">
            <v>84000</v>
          </cell>
          <cell r="E369">
            <v>5068</v>
          </cell>
          <cell r="F369">
            <v>10</v>
          </cell>
          <cell r="G369">
            <v>2</v>
          </cell>
        </row>
        <row r="370">
          <cell r="A370">
            <v>10317</v>
          </cell>
          <cell r="B370" t="str">
            <v>VEB-Leasing, JSC</v>
          </cell>
          <cell r="C370" t="str">
            <v>RU</v>
          </cell>
          <cell r="D370">
            <v>64000</v>
          </cell>
          <cell r="E370">
            <v>6423</v>
          </cell>
          <cell r="F370">
            <v>72</v>
          </cell>
          <cell r="G370">
            <v>4</v>
          </cell>
        </row>
        <row r="371">
          <cell r="A371">
            <v>10318</v>
          </cell>
          <cell r="B371" t="str">
            <v>Khanty-Mansiysk Bank Otritie, OJSC</v>
          </cell>
          <cell r="C371" t="str">
            <v>RU</v>
          </cell>
          <cell r="D371">
            <v>64000</v>
          </cell>
          <cell r="E371">
            <v>5239</v>
          </cell>
          <cell r="F371">
            <v>72</v>
          </cell>
          <cell r="G371">
            <v>4</v>
          </cell>
        </row>
        <row r="372">
          <cell r="A372">
            <v>10319</v>
          </cell>
          <cell r="B372" t="str">
            <v>Urban Karel, JUDr.</v>
          </cell>
          <cell r="C372" t="str">
            <v>CZ</v>
          </cell>
          <cell r="D372">
            <v>69000</v>
          </cell>
          <cell r="E372">
            <v>0</v>
          </cell>
          <cell r="F372">
            <v>80</v>
          </cell>
          <cell r="G372">
            <v>6</v>
          </cell>
        </row>
        <row r="373">
          <cell r="A373">
            <v>10320</v>
          </cell>
          <cell r="B373" t="str">
            <v>Nizhny Novgorod Region</v>
          </cell>
          <cell r="C373" t="str">
            <v>RU</v>
          </cell>
          <cell r="D373">
            <v>84000</v>
          </cell>
          <cell r="E373">
            <v>7054</v>
          </cell>
          <cell r="F373">
            <v>20</v>
          </cell>
          <cell r="G373">
            <v>2</v>
          </cell>
        </row>
        <row r="374">
          <cell r="A374">
            <v>10321</v>
          </cell>
          <cell r="B374" t="str">
            <v>VEB Leasing Invest Ltd.</v>
          </cell>
          <cell r="C374" t="str">
            <v>IR</v>
          </cell>
          <cell r="D374">
            <v>64000</v>
          </cell>
          <cell r="E374">
            <v>6423</v>
          </cell>
          <cell r="F374">
            <v>72</v>
          </cell>
          <cell r="G374">
            <v>4</v>
          </cell>
        </row>
        <row r="375">
          <cell r="A375">
            <v>10322</v>
          </cell>
          <cell r="B375" t="str">
            <v>Tatneft</v>
          </cell>
          <cell r="C375" t="str">
            <v>RU</v>
          </cell>
          <cell r="D375">
            <v>6000</v>
          </cell>
          <cell r="E375">
            <v>5667</v>
          </cell>
          <cell r="F375">
            <v>73</v>
          </cell>
          <cell r="G375">
            <v>5</v>
          </cell>
        </row>
        <row r="376">
          <cell r="A376">
            <v>10323</v>
          </cell>
          <cell r="B376" t="str">
            <v>Lighthouse Capital Partners</v>
          </cell>
          <cell r="C376" t="str">
            <v>RU</v>
          </cell>
          <cell r="D376">
            <v>64000</v>
          </cell>
          <cell r="E376">
            <v>7055</v>
          </cell>
          <cell r="F376">
            <v>72</v>
          </cell>
          <cell r="G376">
            <v>4</v>
          </cell>
        </row>
        <row r="377">
          <cell r="A377">
            <v>10324</v>
          </cell>
          <cell r="B377" t="str">
            <v>GE Money Bank, CJSC</v>
          </cell>
          <cell r="C377" t="str">
            <v>RU</v>
          </cell>
          <cell r="D377">
            <v>64000</v>
          </cell>
          <cell r="E377">
            <v>5011</v>
          </cell>
          <cell r="F377">
            <v>72</v>
          </cell>
          <cell r="G377">
            <v>4</v>
          </cell>
        </row>
        <row r="378">
          <cell r="A378">
            <v>10325</v>
          </cell>
          <cell r="B378" t="str">
            <v>Meteoluk</v>
          </cell>
          <cell r="C378" t="str">
            <v>RU</v>
          </cell>
          <cell r="D378">
            <v>68000</v>
          </cell>
          <cell r="E378">
            <v>7056</v>
          </cell>
          <cell r="F378">
            <v>73</v>
          </cell>
          <cell r="G378">
            <v>5</v>
          </cell>
        </row>
        <row r="379">
          <cell r="A379">
            <v>10326</v>
          </cell>
          <cell r="B379" t="str">
            <v>Raiffeisenbank a.s.</v>
          </cell>
          <cell r="C379" t="str">
            <v>CZ</v>
          </cell>
          <cell r="D379">
            <v>64000</v>
          </cell>
          <cell r="E379">
            <v>5026</v>
          </cell>
          <cell r="F379">
            <v>60</v>
          </cell>
          <cell r="G379">
            <v>3</v>
          </cell>
        </row>
        <row r="380">
          <cell r="A380">
            <v>10327</v>
          </cell>
          <cell r="B380" t="str">
            <v>Severstal, JSC</v>
          </cell>
          <cell r="C380" t="str">
            <v>RU</v>
          </cell>
          <cell r="D380">
            <v>30000</v>
          </cell>
          <cell r="E380">
            <v>6215</v>
          </cell>
          <cell r="F380">
            <v>73</v>
          </cell>
          <cell r="G380">
            <v>5</v>
          </cell>
        </row>
        <row r="381">
          <cell r="A381">
            <v>10328</v>
          </cell>
          <cell r="B381" t="str">
            <v>Citibank N.A., London Branch</v>
          </cell>
          <cell r="C381" t="str">
            <v>GB</v>
          </cell>
          <cell r="D381">
            <v>64000</v>
          </cell>
          <cell r="E381">
            <v>5003</v>
          </cell>
          <cell r="F381">
            <v>60</v>
          </cell>
          <cell r="G381">
            <v>3</v>
          </cell>
        </row>
        <row r="382">
          <cell r="A382">
            <v>10329</v>
          </cell>
          <cell r="B382" t="str">
            <v>PKN ORLEN S.A.</v>
          </cell>
          <cell r="C382" t="str">
            <v>PL</v>
          </cell>
          <cell r="D382">
            <v>19000</v>
          </cell>
          <cell r="E382">
            <v>5019</v>
          </cell>
          <cell r="F382">
            <v>73</v>
          </cell>
          <cell r="G382">
            <v>5</v>
          </cell>
        </row>
        <row r="383">
          <cell r="A383">
            <v>10330</v>
          </cell>
          <cell r="B383" t="str">
            <v>J.P. Morgan Securities PLC</v>
          </cell>
          <cell r="C383" t="str">
            <v>GB</v>
          </cell>
          <cell r="D383">
            <v>64000</v>
          </cell>
          <cell r="E383">
            <v>5015</v>
          </cell>
          <cell r="F383">
            <v>60</v>
          </cell>
          <cell r="G383">
            <v>3</v>
          </cell>
        </row>
        <row r="384">
          <cell r="A384">
            <v>10331</v>
          </cell>
          <cell r="B384" t="str">
            <v>Generali penzijní společnost a. s.</v>
          </cell>
          <cell r="C384" t="str">
            <v>CZ</v>
          </cell>
          <cell r="D384">
            <v>65000</v>
          </cell>
          <cell r="E384">
            <v>5311</v>
          </cell>
          <cell r="F384">
            <v>71</v>
          </cell>
          <cell r="G384">
            <v>4</v>
          </cell>
        </row>
        <row r="385">
          <cell r="A385">
            <v>10332</v>
          </cell>
          <cell r="B385" t="str">
            <v>Hua Xia Bank Co. Limited</v>
          </cell>
          <cell r="C385" t="str">
            <v>CN</v>
          </cell>
          <cell r="D385">
            <v>64000</v>
          </cell>
          <cell r="E385">
            <v>7069</v>
          </cell>
          <cell r="F385">
            <v>60</v>
          </cell>
          <cell r="G385">
            <v>3</v>
          </cell>
        </row>
        <row r="386">
          <cell r="A386">
            <v>10333</v>
          </cell>
          <cell r="B386" t="str">
            <v>Alfa MTN Invest Ltd.</v>
          </cell>
          <cell r="C386" t="str">
            <v>CY</v>
          </cell>
          <cell r="D386">
            <v>64000</v>
          </cell>
          <cell r="E386">
            <v>5044</v>
          </cell>
          <cell r="F386">
            <v>72</v>
          </cell>
          <cell r="G386">
            <v>4</v>
          </cell>
        </row>
        <row r="387">
          <cell r="A387">
            <v>10334</v>
          </cell>
          <cell r="B387" t="str">
            <v>Spolek pro chemickou a hutní výrobu, akciová společnost</v>
          </cell>
          <cell r="C387" t="str">
            <v>CZ</v>
          </cell>
          <cell r="D387">
            <v>20000</v>
          </cell>
          <cell r="E387">
            <v>5106</v>
          </cell>
          <cell r="F387">
            <v>73</v>
          </cell>
          <cell r="G387">
            <v>5</v>
          </cell>
        </row>
        <row r="388">
          <cell r="A388">
            <v>10335</v>
          </cell>
          <cell r="B388" t="str">
            <v>ANTHEMONA LLC</v>
          </cell>
          <cell r="C388" t="str">
            <v>RU</v>
          </cell>
          <cell r="D388">
            <v>70000</v>
          </cell>
          <cell r="E388">
            <v>7057</v>
          </cell>
          <cell r="F388">
            <v>73</v>
          </cell>
          <cell r="G388">
            <v>5</v>
          </cell>
        </row>
        <row r="389">
          <cell r="A389">
            <v>10336</v>
          </cell>
          <cell r="B389" t="str">
            <v>Buzzing Lines s.r.o.</v>
          </cell>
          <cell r="C389" t="str">
            <v>CZ</v>
          </cell>
          <cell r="D389">
            <v>35000</v>
          </cell>
          <cell r="E389">
            <v>7058</v>
          </cell>
          <cell r="F389">
            <v>73</v>
          </cell>
          <cell r="G389">
            <v>5</v>
          </cell>
        </row>
        <row r="390">
          <cell r="A390">
            <v>10337</v>
          </cell>
          <cell r="B390" t="str">
            <v>OZT-Obchodní zařízení Toužim, a.s.</v>
          </cell>
          <cell r="C390" t="str">
            <v>CZ</v>
          </cell>
          <cell r="D390">
            <v>31000</v>
          </cell>
          <cell r="E390">
            <v>7059</v>
          </cell>
          <cell r="F390">
            <v>73</v>
          </cell>
          <cell r="G390">
            <v>5</v>
          </cell>
        </row>
        <row r="391">
          <cell r="A391">
            <v>10338</v>
          </cell>
          <cell r="B391" t="str">
            <v>Principal engineering s.r.o.</v>
          </cell>
          <cell r="C391" t="str">
            <v>CZ</v>
          </cell>
          <cell r="D391">
            <v>68000</v>
          </cell>
          <cell r="E391">
            <v>7060</v>
          </cell>
          <cell r="F391">
            <v>73</v>
          </cell>
          <cell r="G391">
            <v>5</v>
          </cell>
        </row>
        <row r="392">
          <cell r="A392">
            <v>10339</v>
          </cell>
          <cell r="B392" t="str">
            <v>IPRA CZ, spol. s r.o.</v>
          </cell>
          <cell r="C392" t="str">
            <v>CZ</v>
          </cell>
          <cell r="D392">
            <v>46000</v>
          </cell>
          <cell r="E392">
            <v>7061</v>
          </cell>
          <cell r="F392">
            <v>73</v>
          </cell>
          <cell r="G392">
            <v>5</v>
          </cell>
        </row>
        <row r="393">
          <cell r="A393">
            <v>10340</v>
          </cell>
          <cell r="B393" t="str">
            <v>NOVALAND GROUP s.r.o.</v>
          </cell>
          <cell r="C393" t="str">
            <v>CZ</v>
          </cell>
          <cell r="D393">
            <v>68000</v>
          </cell>
          <cell r="E393">
            <v>7062</v>
          </cell>
          <cell r="F393">
            <v>73</v>
          </cell>
          <cell r="G393">
            <v>5</v>
          </cell>
        </row>
        <row r="394">
          <cell r="A394">
            <v>10341</v>
          </cell>
          <cell r="B394" t="str">
            <v>MAC group s.r.o.</v>
          </cell>
          <cell r="C394" t="str">
            <v>CZ</v>
          </cell>
          <cell r="D394">
            <v>68000</v>
          </cell>
          <cell r="E394">
            <v>7063</v>
          </cell>
          <cell r="F394">
            <v>73</v>
          </cell>
          <cell r="G394">
            <v>5</v>
          </cell>
        </row>
        <row r="395">
          <cell r="A395">
            <v>10342</v>
          </cell>
          <cell r="B395" t="str">
            <v>Louren Hotel Management, s.r.o.</v>
          </cell>
          <cell r="C395" t="str">
            <v>CZ</v>
          </cell>
          <cell r="D395">
            <v>55000</v>
          </cell>
          <cell r="E395">
            <v>6577</v>
          </cell>
          <cell r="F395">
            <v>73</v>
          </cell>
          <cell r="G395">
            <v>5</v>
          </cell>
        </row>
        <row r="396">
          <cell r="A396">
            <v>10343</v>
          </cell>
          <cell r="B396" t="str">
            <v>MOL Hungarian Oil and Gas PLC</v>
          </cell>
          <cell r="C396" t="str">
            <v>HU</v>
          </cell>
          <cell r="D396">
            <v>6000</v>
          </cell>
          <cell r="E396">
            <v>5250</v>
          </cell>
          <cell r="F396">
            <v>73</v>
          </cell>
          <cell r="G396">
            <v>5</v>
          </cell>
        </row>
        <row r="397">
          <cell r="A397">
            <v>10344</v>
          </cell>
          <cell r="B397" t="str">
            <v>ROKSAL s.r.o.</v>
          </cell>
          <cell r="C397" t="str">
            <v>CZ</v>
          </cell>
          <cell r="D397">
            <v>68000</v>
          </cell>
          <cell r="E397">
            <v>7065</v>
          </cell>
          <cell r="F397">
            <v>73</v>
          </cell>
          <cell r="G397">
            <v>5</v>
          </cell>
        </row>
        <row r="398">
          <cell r="A398">
            <v>10345</v>
          </cell>
          <cell r="B398" t="str">
            <v>NIKA MIR s.r.o.</v>
          </cell>
          <cell r="C398" t="str">
            <v>CZ</v>
          </cell>
          <cell r="D398">
            <v>68000</v>
          </cell>
          <cell r="E398">
            <v>7066</v>
          </cell>
          <cell r="F398">
            <v>73</v>
          </cell>
          <cell r="G398">
            <v>5</v>
          </cell>
        </row>
        <row r="399">
          <cell r="A399">
            <v>10346</v>
          </cell>
          <cell r="B399" t="str">
            <v>MMC Norilsk Nickel, OJSC</v>
          </cell>
          <cell r="C399" t="str">
            <v>RU</v>
          </cell>
          <cell r="D399">
            <v>7000</v>
          </cell>
          <cell r="E399">
            <v>5252</v>
          </cell>
          <cell r="F399">
            <v>73</v>
          </cell>
          <cell r="G399">
            <v>5</v>
          </cell>
        </row>
        <row r="400">
          <cell r="A400">
            <v>10347</v>
          </cell>
          <cell r="B400" t="str">
            <v>MPS Gradior s.r.o.</v>
          </cell>
          <cell r="C400" t="str">
            <v>CZ</v>
          </cell>
          <cell r="D400">
            <v>71000</v>
          </cell>
          <cell r="E400">
            <v>7067</v>
          </cell>
          <cell r="F400">
            <v>73</v>
          </cell>
          <cell r="G400">
            <v>5</v>
          </cell>
        </row>
        <row r="401">
          <cell r="A401">
            <v>10348</v>
          </cell>
          <cell r="B401" t="str">
            <v>INEKON GENERAL s.r.o.</v>
          </cell>
          <cell r="C401" t="str">
            <v>CZ</v>
          </cell>
          <cell r="D401">
            <v>45000</v>
          </cell>
          <cell r="E401">
            <v>7068</v>
          </cell>
          <cell r="F401">
            <v>73</v>
          </cell>
          <cell r="G401">
            <v>5</v>
          </cell>
        </row>
        <row r="402">
          <cell r="A402">
            <v>10349</v>
          </cell>
          <cell r="B402" t="str">
            <v>Aeroflot, JSC</v>
          </cell>
          <cell r="C402" t="str">
            <v>RU</v>
          </cell>
          <cell r="D402">
            <v>51000</v>
          </cell>
          <cell r="E402">
            <v>7070</v>
          </cell>
          <cell r="F402">
            <v>73</v>
          </cell>
          <cell r="G402">
            <v>5</v>
          </cell>
        </row>
        <row r="403">
          <cell r="A403">
            <v>10350</v>
          </cell>
          <cell r="B403" t="str">
            <v>Swedbank AB</v>
          </cell>
          <cell r="C403" t="str">
            <v>RU</v>
          </cell>
          <cell r="D403">
            <v>64000</v>
          </cell>
          <cell r="E403">
            <v>5810</v>
          </cell>
          <cell r="F403">
            <v>72</v>
          </cell>
          <cell r="G403">
            <v>4</v>
          </cell>
        </row>
        <row r="404">
          <cell r="A404">
            <v>10351</v>
          </cell>
          <cell r="B404" t="str">
            <v>Sverdlovskaya oblast</v>
          </cell>
          <cell r="C404" t="str">
            <v>RU</v>
          </cell>
          <cell r="D404">
            <v>84000</v>
          </cell>
          <cell r="E404">
            <v>7071</v>
          </cell>
          <cell r="F404">
            <v>20</v>
          </cell>
          <cell r="G404">
            <v>2</v>
          </cell>
        </row>
        <row r="405">
          <cell r="A405">
            <v>10352</v>
          </cell>
          <cell r="B405" t="str">
            <v>Republic of Karelia</v>
          </cell>
          <cell r="C405" t="str">
            <v>RU</v>
          </cell>
          <cell r="D405">
            <v>84000</v>
          </cell>
          <cell r="E405">
            <v>7072</v>
          </cell>
          <cell r="F405">
            <v>20</v>
          </cell>
          <cell r="G405">
            <v>2</v>
          </cell>
        </row>
        <row r="406">
          <cell r="A406">
            <v>10353</v>
          </cell>
          <cell r="B406" t="str">
            <v>IDGC Holding, JSC (Russian Grids; Rossiyskie sety)</v>
          </cell>
          <cell r="C406" t="str">
            <v>RU</v>
          </cell>
          <cell r="D406">
            <v>35000</v>
          </cell>
          <cell r="E406">
            <v>7073</v>
          </cell>
          <cell r="F406">
            <v>73</v>
          </cell>
          <cell r="G406">
            <v>5</v>
          </cell>
        </row>
        <row r="407">
          <cell r="A407">
            <v>10354</v>
          </cell>
          <cell r="B407" t="str">
            <v>Raspadskaya, OJSC</v>
          </cell>
          <cell r="C407" t="str">
            <v>RU</v>
          </cell>
          <cell r="D407">
            <v>7000</v>
          </cell>
          <cell r="E407">
            <v>7074</v>
          </cell>
          <cell r="F407">
            <v>73</v>
          </cell>
          <cell r="G407">
            <v>5</v>
          </cell>
        </row>
        <row r="408">
          <cell r="A408">
            <v>10355</v>
          </cell>
          <cell r="B408" t="str">
            <v>Evraz Group SA</v>
          </cell>
          <cell r="C408" t="str">
            <v>LU</v>
          </cell>
          <cell r="D408">
            <v>7000</v>
          </cell>
          <cell r="E408">
            <v>5257</v>
          </cell>
          <cell r="F408">
            <v>73</v>
          </cell>
          <cell r="G408">
            <v>5</v>
          </cell>
        </row>
        <row r="409">
          <cell r="A409">
            <v>10356</v>
          </cell>
          <cell r="B409" t="str">
            <v>Novozámský Vít, JUDr.</v>
          </cell>
          <cell r="C409" t="str">
            <v>CZ</v>
          </cell>
          <cell r="D409">
            <v>69000</v>
          </cell>
          <cell r="E409">
            <v>0</v>
          </cell>
          <cell r="F409">
            <v>80</v>
          </cell>
          <cell r="G409">
            <v>6</v>
          </cell>
        </row>
        <row r="410">
          <cell r="A410">
            <v>10357</v>
          </cell>
          <cell r="B410" t="str">
            <v>Home Credit a.s.</v>
          </cell>
          <cell r="C410" t="str">
            <v>CZ</v>
          </cell>
          <cell r="D410">
            <v>64000</v>
          </cell>
          <cell r="E410">
            <v>5241</v>
          </cell>
          <cell r="F410">
            <v>72</v>
          </cell>
          <cell r="G410">
            <v>4</v>
          </cell>
        </row>
        <row r="411">
          <cell r="A411">
            <v>10358</v>
          </cell>
          <cell r="B411" t="str">
            <v>ECM Real Estate Investments A.G.</v>
          </cell>
          <cell r="C411" t="str">
            <v>LU</v>
          </cell>
          <cell r="D411">
            <v>68000</v>
          </cell>
          <cell r="E411">
            <v>5013</v>
          </cell>
          <cell r="F411">
            <v>73</v>
          </cell>
          <cell r="G411">
            <v>5</v>
          </cell>
        </row>
        <row r="412">
          <cell r="A412">
            <v>10359</v>
          </cell>
          <cell r="B412" t="str">
            <v>Inter rao</v>
          </cell>
          <cell r="C412" t="str">
            <v>RU</v>
          </cell>
          <cell r="D412">
            <v>35000</v>
          </cell>
          <cell r="E412">
            <v>5091</v>
          </cell>
          <cell r="F412">
            <v>73</v>
          </cell>
          <cell r="G412">
            <v>5</v>
          </cell>
        </row>
        <row r="413">
          <cell r="A413">
            <v>10360</v>
          </cell>
          <cell r="B413" t="str">
            <v>Goldman Sachs International</v>
          </cell>
          <cell r="C413" t="str">
            <v>GB</v>
          </cell>
          <cell r="D413">
            <v>64000</v>
          </cell>
          <cell r="E413">
            <v>5034</v>
          </cell>
          <cell r="F413">
            <v>60</v>
          </cell>
          <cell r="G413">
            <v>3</v>
          </cell>
        </row>
        <row r="414">
          <cell r="A414">
            <v>10361</v>
          </cell>
          <cell r="B414" t="str">
            <v>TMK, OAO (Trubnaya Metallurgicheskaya Kompaniya; Pipe Metallurgical Company OJSC)</v>
          </cell>
          <cell r="C414" t="str">
            <v>RU</v>
          </cell>
          <cell r="D414">
            <v>25000</v>
          </cell>
          <cell r="E414">
            <v>5213</v>
          </cell>
          <cell r="F414">
            <v>73</v>
          </cell>
          <cell r="G414">
            <v>5</v>
          </cell>
        </row>
        <row r="415">
          <cell r="A415">
            <v>10362</v>
          </cell>
          <cell r="B415" t="str">
            <v>InvestCapitalBank (IKB)</v>
          </cell>
          <cell r="C415" t="str">
            <v>RU</v>
          </cell>
          <cell r="D415">
            <v>64000</v>
          </cell>
          <cell r="E415">
            <v>5210</v>
          </cell>
          <cell r="F415">
            <v>72</v>
          </cell>
          <cell r="G415">
            <v>4</v>
          </cell>
        </row>
        <row r="416">
          <cell r="A416">
            <v>10363</v>
          </cell>
          <cell r="B416" t="str">
            <v>Sirius Emerging Equity Fund Public Limited Company</v>
          </cell>
          <cell r="C416" t="str">
            <v>IE</v>
          </cell>
          <cell r="D416">
            <v>64000</v>
          </cell>
          <cell r="E416">
            <v>5273</v>
          </cell>
          <cell r="F416">
            <v>90</v>
          </cell>
          <cell r="G416">
            <v>4</v>
          </cell>
        </row>
        <row r="417">
          <cell r="A417">
            <v>10364</v>
          </cell>
          <cell r="B417" t="str">
            <v>TOADER GEORGE CRISTIAN</v>
          </cell>
          <cell r="C417" t="str">
            <v>RO</v>
          </cell>
          <cell r="D417">
            <v>99999</v>
          </cell>
          <cell r="E417">
            <v>5821</v>
          </cell>
          <cell r="F417">
            <v>73</v>
          </cell>
          <cell r="G417">
            <v>5</v>
          </cell>
        </row>
        <row r="418">
          <cell r="A418">
            <v>10365</v>
          </cell>
          <cell r="B418" t="str">
            <v>KAOLIN HOLDINGS LIMITED</v>
          </cell>
          <cell r="C418" t="str">
            <v>VG</v>
          </cell>
          <cell r="D418">
            <v>66000</v>
          </cell>
          <cell r="E418">
            <v>7075</v>
          </cell>
          <cell r="F418">
            <v>72</v>
          </cell>
          <cell r="G418">
            <v>4</v>
          </cell>
        </row>
        <row r="419">
          <cell r="A419">
            <v>10366</v>
          </cell>
          <cell r="B419" t="str">
            <v>GQS SERVICES LIMITED</v>
          </cell>
          <cell r="C419" t="str">
            <v>CY</v>
          </cell>
          <cell r="D419">
            <v>66000</v>
          </cell>
          <cell r="E419">
            <v>7076</v>
          </cell>
          <cell r="F419">
            <v>72</v>
          </cell>
          <cell r="G419">
            <v>4</v>
          </cell>
        </row>
        <row r="420">
          <cell r="A420">
            <v>10367</v>
          </cell>
          <cell r="B420" t="str">
            <v>Branch AO PSJ</v>
          </cell>
          <cell r="C420" t="str">
            <v>RU</v>
          </cell>
          <cell r="D420">
            <v>68000</v>
          </cell>
          <cell r="E420">
            <v>5056</v>
          </cell>
          <cell r="F420">
            <v>73</v>
          </cell>
          <cell r="G420">
            <v>5</v>
          </cell>
        </row>
        <row r="421">
          <cell r="A421">
            <v>10368</v>
          </cell>
          <cell r="B421" t="str">
            <v>Dadrin Limited</v>
          </cell>
          <cell r="C421" t="str">
            <v>CY</v>
          </cell>
          <cell r="D421">
            <v>64000</v>
          </cell>
          <cell r="E421">
            <v>7486</v>
          </cell>
          <cell r="F421">
            <v>72</v>
          </cell>
          <cell r="G421">
            <v>4</v>
          </cell>
        </row>
        <row r="422">
          <cell r="A422">
            <v>10369</v>
          </cell>
          <cell r="B422" t="str">
            <v>Natixis Bank, (CJSC)</v>
          </cell>
          <cell r="C422" t="str">
            <v>RU</v>
          </cell>
          <cell r="D422">
            <v>64000</v>
          </cell>
          <cell r="E422">
            <v>7079</v>
          </cell>
          <cell r="F422">
            <v>72</v>
          </cell>
          <cell r="G422">
            <v>4</v>
          </cell>
        </row>
        <row r="423">
          <cell r="A423">
            <v>10370</v>
          </cell>
          <cell r="B423" t="str">
            <v>VTB-Leasing Finance OOO</v>
          </cell>
          <cell r="C423" t="str">
            <v>RU</v>
          </cell>
          <cell r="D423">
            <v>64000</v>
          </cell>
          <cell r="E423">
            <v>5451</v>
          </cell>
          <cell r="F423">
            <v>72</v>
          </cell>
          <cell r="G423">
            <v>4</v>
          </cell>
        </row>
        <row r="424">
          <cell r="A424">
            <v>10371</v>
          </cell>
          <cell r="B424" t="str">
            <v>Bupa International</v>
          </cell>
          <cell r="C424" t="str">
            <v>GB</v>
          </cell>
          <cell r="D424">
            <v>86000</v>
          </cell>
          <cell r="E424">
            <v>7088</v>
          </cell>
          <cell r="F424">
            <v>73</v>
          </cell>
          <cell r="G424">
            <v>5</v>
          </cell>
        </row>
        <row r="425">
          <cell r="A425">
            <v>10372</v>
          </cell>
          <cell r="B425" t="str">
            <v>Gazprom Capital, LLC</v>
          </cell>
          <cell r="C425" t="str">
            <v>RU</v>
          </cell>
          <cell r="D425">
            <v>66000</v>
          </cell>
          <cell r="E425">
            <v>5129</v>
          </cell>
          <cell r="F425">
            <v>72</v>
          </cell>
          <cell r="G425">
            <v>4</v>
          </cell>
        </row>
        <row r="426">
          <cell r="A426">
            <v>10373</v>
          </cell>
          <cell r="B426" t="str">
            <v>Finprombank, OJSC (FPB)</v>
          </cell>
          <cell r="C426" t="str">
            <v>RU</v>
          </cell>
          <cell r="D426">
            <v>64000</v>
          </cell>
          <cell r="E426">
            <v>7080</v>
          </cell>
          <cell r="F426">
            <v>72</v>
          </cell>
          <cell r="G426">
            <v>4</v>
          </cell>
        </row>
        <row r="427">
          <cell r="A427">
            <v>10374</v>
          </cell>
          <cell r="B427" t="str">
            <v>Generali Holding Vienna AG</v>
          </cell>
          <cell r="C427" t="str">
            <v>AT</v>
          </cell>
          <cell r="D427">
            <v>65000</v>
          </cell>
          <cell r="E427">
            <v>5311</v>
          </cell>
          <cell r="F427">
            <v>71</v>
          </cell>
          <cell r="G427">
            <v>4</v>
          </cell>
        </row>
        <row r="428">
          <cell r="A428">
            <v>10375</v>
          </cell>
          <cell r="B428" t="str">
            <v>Kryazhevskikh, Elena Pavlovna</v>
          </cell>
          <cell r="C428" t="str">
            <v>RU</v>
          </cell>
          <cell r="D428">
            <v>98000</v>
          </cell>
          <cell r="E428">
            <v>0</v>
          </cell>
          <cell r="F428">
            <v>80</v>
          </cell>
          <cell r="G428">
            <v>6</v>
          </cell>
        </row>
        <row r="429">
          <cell r="A429">
            <v>10376</v>
          </cell>
          <cell r="B429" t="str">
            <v>Popov, Peter Vladimirovic</v>
          </cell>
          <cell r="C429" t="str">
            <v>RU</v>
          </cell>
          <cell r="D429">
            <v>98000</v>
          </cell>
          <cell r="E429">
            <v>0</v>
          </cell>
          <cell r="F429">
            <v>80</v>
          </cell>
          <cell r="G429">
            <v>6</v>
          </cell>
        </row>
        <row r="430">
          <cell r="A430">
            <v>10377</v>
          </cell>
          <cell r="B430" t="str">
            <v>Business Computer Center, CJSC</v>
          </cell>
          <cell r="C430" t="str">
            <v>RU</v>
          </cell>
          <cell r="D430">
            <v>61000</v>
          </cell>
          <cell r="E430">
            <v>7084</v>
          </cell>
          <cell r="F430">
            <v>73</v>
          </cell>
          <cell r="G430">
            <v>5</v>
          </cell>
        </row>
        <row r="431">
          <cell r="A431">
            <v>10378</v>
          </cell>
          <cell r="B431" t="str">
            <v>Modul-LTD, LLC</v>
          </cell>
          <cell r="C431" t="str">
            <v>RU</v>
          </cell>
          <cell r="D431">
            <v>25000</v>
          </cell>
          <cell r="E431">
            <v>6650</v>
          </cell>
          <cell r="F431">
            <v>73</v>
          </cell>
          <cell r="G431">
            <v>5</v>
          </cell>
        </row>
        <row r="432">
          <cell r="A432">
            <v>10379</v>
          </cell>
          <cell r="B432" t="str">
            <v>MontazhSpetsProekt, LLC</v>
          </cell>
          <cell r="C432" t="str">
            <v>RU</v>
          </cell>
          <cell r="D432">
            <v>33000</v>
          </cell>
          <cell r="E432">
            <v>7085</v>
          </cell>
          <cell r="F432">
            <v>73</v>
          </cell>
          <cell r="G432">
            <v>5</v>
          </cell>
        </row>
        <row r="433">
          <cell r="A433">
            <v>10380</v>
          </cell>
          <cell r="B433" t="str">
            <v>Instroy, LLC</v>
          </cell>
          <cell r="C433" t="str">
            <v>RU</v>
          </cell>
          <cell r="D433">
            <v>81000</v>
          </cell>
          <cell r="E433">
            <v>7086</v>
          </cell>
          <cell r="F433">
            <v>73</v>
          </cell>
          <cell r="G433">
            <v>5</v>
          </cell>
        </row>
        <row r="434">
          <cell r="A434">
            <v>10381</v>
          </cell>
          <cell r="B434" t="str">
            <v>Finalta Enterprises Ltd</v>
          </cell>
          <cell r="C434" t="str">
            <v>GB</v>
          </cell>
          <cell r="D434">
            <v>66000</v>
          </cell>
          <cell r="E434">
            <v>7087</v>
          </cell>
          <cell r="F434">
            <v>72</v>
          </cell>
          <cell r="G434">
            <v>4</v>
          </cell>
        </row>
        <row r="435">
          <cell r="A435">
            <v>10382</v>
          </cell>
          <cell r="B435" t="str">
            <v>Ideabank, CJSC</v>
          </cell>
          <cell r="C435" t="str">
            <v>BY</v>
          </cell>
          <cell r="D435">
            <v>66000</v>
          </cell>
          <cell r="E435">
            <v>7081</v>
          </cell>
          <cell r="F435">
            <v>72</v>
          </cell>
          <cell r="G435">
            <v>4</v>
          </cell>
        </row>
        <row r="436">
          <cell r="A436">
            <v>10383</v>
          </cell>
          <cell r="B436" t="str">
            <v>Alternative Assistance LLP</v>
          </cell>
          <cell r="C436" t="str">
            <v>KZ</v>
          </cell>
          <cell r="D436">
            <v>74000</v>
          </cell>
          <cell r="E436">
            <v>5066</v>
          </cell>
          <cell r="F436">
            <v>73</v>
          </cell>
          <cell r="G436">
            <v>5</v>
          </cell>
        </row>
        <row r="437">
          <cell r="A437">
            <v>10384</v>
          </cell>
          <cell r="B437" t="str">
            <v>VTB Bank, PJSC</v>
          </cell>
          <cell r="C437" t="str">
            <v>UA</v>
          </cell>
          <cell r="D437">
            <v>64000</v>
          </cell>
          <cell r="E437">
            <v>5451</v>
          </cell>
          <cell r="F437">
            <v>72</v>
          </cell>
          <cell r="G437">
            <v>4</v>
          </cell>
        </row>
        <row r="438">
          <cell r="A438">
            <v>10385</v>
          </cell>
          <cell r="B438" t="str">
            <v>State Savings Bank of Ukraine, JSC (Oschadbank)</v>
          </cell>
          <cell r="C438" t="str">
            <v>UA</v>
          </cell>
          <cell r="D438">
            <v>64000</v>
          </cell>
          <cell r="E438">
            <v>7083</v>
          </cell>
          <cell r="F438">
            <v>72</v>
          </cell>
          <cell r="G438">
            <v>4</v>
          </cell>
        </row>
        <row r="439">
          <cell r="A439">
            <v>10386</v>
          </cell>
          <cell r="B439" t="str">
            <v>Sberbank of Russia, OJSC</v>
          </cell>
          <cell r="C439" t="str">
            <v>UA</v>
          </cell>
          <cell r="D439">
            <v>64000</v>
          </cell>
          <cell r="E439">
            <v>5607</v>
          </cell>
          <cell r="F439">
            <v>72</v>
          </cell>
          <cell r="G439">
            <v>4</v>
          </cell>
        </row>
        <row r="440">
          <cell r="A440">
            <v>10387</v>
          </cell>
          <cell r="B440" t="str">
            <v>Credit Agricole Bank, PJSC</v>
          </cell>
          <cell r="C440" t="str">
            <v>UA</v>
          </cell>
          <cell r="D440">
            <v>64000</v>
          </cell>
          <cell r="E440">
            <v>5005</v>
          </cell>
          <cell r="F440">
            <v>72</v>
          </cell>
          <cell r="G440">
            <v>4</v>
          </cell>
        </row>
        <row r="441">
          <cell r="A441">
            <v>10388</v>
          </cell>
          <cell r="B441" t="str">
            <v>Ernst &amp; Young LLP</v>
          </cell>
          <cell r="C441" t="str">
            <v>KZ</v>
          </cell>
          <cell r="D441">
            <v>69000</v>
          </cell>
          <cell r="E441">
            <v>5411</v>
          </cell>
          <cell r="F441">
            <v>73</v>
          </cell>
          <cell r="G441">
            <v>5</v>
          </cell>
        </row>
        <row r="442">
          <cell r="A442">
            <v>10389</v>
          </cell>
          <cell r="B442" t="str">
            <v>De Reling (Dronten) B.V.</v>
          </cell>
          <cell r="C442" t="str">
            <v>NL</v>
          </cell>
          <cell r="D442">
            <v>68000</v>
          </cell>
          <cell r="E442">
            <v>7486</v>
          </cell>
          <cell r="F442">
            <v>73</v>
          </cell>
          <cell r="G442">
            <v>5</v>
          </cell>
        </row>
        <row r="443">
          <cell r="A443">
            <v>10390</v>
          </cell>
          <cell r="B443" t="str">
            <v>EusebiusBS (Arnhem) B.V.</v>
          </cell>
          <cell r="C443" t="str">
            <v>NL</v>
          </cell>
          <cell r="D443">
            <v>68000</v>
          </cell>
          <cell r="E443">
            <v>7486</v>
          </cell>
          <cell r="F443">
            <v>73</v>
          </cell>
          <cell r="G443">
            <v>5</v>
          </cell>
        </row>
        <row r="444">
          <cell r="A444">
            <v>10391</v>
          </cell>
          <cell r="B444" t="str">
            <v>Johan H (Amsterdam) B.V.</v>
          </cell>
          <cell r="C444" t="str">
            <v>NL</v>
          </cell>
          <cell r="D444">
            <v>68000</v>
          </cell>
          <cell r="E444">
            <v>7486</v>
          </cell>
          <cell r="F444">
            <v>73</v>
          </cell>
          <cell r="G444">
            <v>5</v>
          </cell>
        </row>
        <row r="445">
          <cell r="A445">
            <v>10392</v>
          </cell>
          <cell r="B445" t="str">
            <v>Karperstraat (Amsterdam) B.V.</v>
          </cell>
          <cell r="C445" t="str">
            <v>NL</v>
          </cell>
          <cell r="D445">
            <v>68000</v>
          </cell>
          <cell r="E445">
            <v>7486</v>
          </cell>
          <cell r="F445">
            <v>73</v>
          </cell>
          <cell r="G445">
            <v>5</v>
          </cell>
        </row>
        <row r="446">
          <cell r="A446">
            <v>10393</v>
          </cell>
          <cell r="B446" t="str">
            <v>LvZH (Rijswijk) B.V.</v>
          </cell>
          <cell r="C446" t="str">
            <v>NL</v>
          </cell>
          <cell r="D446">
            <v>68000</v>
          </cell>
          <cell r="E446">
            <v>7486</v>
          </cell>
          <cell r="F446">
            <v>73</v>
          </cell>
          <cell r="G446">
            <v>5</v>
          </cell>
        </row>
        <row r="447">
          <cell r="A447">
            <v>10394</v>
          </cell>
          <cell r="B447" t="str">
            <v>Maraflex Limited</v>
          </cell>
          <cell r="C447" t="str">
            <v>CY</v>
          </cell>
          <cell r="D447">
            <v>68000</v>
          </cell>
          <cell r="E447">
            <v>7486</v>
          </cell>
          <cell r="F447">
            <v>73</v>
          </cell>
          <cell r="G447">
            <v>5</v>
          </cell>
        </row>
        <row r="448">
          <cell r="A448">
            <v>10395</v>
          </cell>
          <cell r="B448" t="str">
            <v>Monchyplein (Den Haag) B.V.</v>
          </cell>
          <cell r="C448" t="str">
            <v>NL</v>
          </cell>
          <cell r="D448">
            <v>68000</v>
          </cell>
          <cell r="E448">
            <v>7486</v>
          </cell>
          <cell r="F448">
            <v>73</v>
          </cell>
          <cell r="G448">
            <v>5</v>
          </cell>
        </row>
        <row r="449">
          <cell r="A449">
            <v>10396</v>
          </cell>
          <cell r="B449" t="str">
            <v>Keps, LLC</v>
          </cell>
          <cell r="C449" t="str">
            <v>RU</v>
          </cell>
          <cell r="D449">
            <v>68000</v>
          </cell>
          <cell r="E449">
            <v>7486</v>
          </cell>
          <cell r="F449">
            <v>73</v>
          </cell>
          <cell r="G449">
            <v>5</v>
          </cell>
        </row>
        <row r="450">
          <cell r="A450">
            <v>10397</v>
          </cell>
          <cell r="B450" t="str">
            <v>Pompenburg (Rotterdam) B.V.</v>
          </cell>
          <cell r="C450" t="str">
            <v>NL</v>
          </cell>
          <cell r="D450">
            <v>68000</v>
          </cell>
          <cell r="E450">
            <v>7486</v>
          </cell>
          <cell r="F450">
            <v>73</v>
          </cell>
          <cell r="G450">
            <v>5</v>
          </cell>
        </row>
        <row r="451">
          <cell r="A451">
            <v>10398</v>
          </cell>
          <cell r="B451" t="str">
            <v>Seven Assets Holding B.V.</v>
          </cell>
          <cell r="C451" t="str">
            <v>NL</v>
          </cell>
          <cell r="D451">
            <v>64000</v>
          </cell>
          <cell r="E451">
            <v>7486</v>
          </cell>
          <cell r="F451">
            <v>72</v>
          </cell>
          <cell r="G451">
            <v>4</v>
          </cell>
        </row>
        <row r="452">
          <cell r="A452">
            <v>10399</v>
          </cell>
          <cell r="B452" t="str">
            <v>SPP Infrastructure Financing B.V.</v>
          </cell>
          <cell r="C452" t="str">
            <v>NL</v>
          </cell>
          <cell r="D452">
            <v>64000</v>
          </cell>
          <cell r="E452">
            <v>7381</v>
          </cell>
          <cell r="F452">
            <v>60</v>
          </cell>
          <cell r="G452">
            <v>3</v>
          </cell>
        </row>
        <row r="453">
          <cell r="A453">
            <v>10400</v>
          </cell>
          <cell r="B453" t="str">
            <v>SPP Infrastructure, a.s.</v>
          </cell>
          <cell r="C453" t="str">
            <v>SK</v>
          </cell>
          <cell r="D453">
            <v>46000</v>
          </cell>
          <cell r="E453">
            <v>6225</v>
          </cell>
          <cell r="F453">
            <v>73</v>
          </cell>
          <cell r="G453">
            <v>5</v>
          </cell>
        </row>
        <row r="454">
          <cell r="A454">
            <v>10401</v>
          </cell>
          <cell r="B454" t="str">
            <v>TK Permskiy, LLC</v>
          </cell>
          <cell r="C454" t="str">
            <v>RU</v>
          </cell>
          <cell r="D454">
            <v>41000</v>
          </cell>
          <cell r="E454">
            <v>7486</v>
          </cell>
          <cell r="F454">
            <v>73</v>
          </cell>
          <cell r="G454">
            <v>5</v>
          </cell>
        </row>
        <row r="455">
          <cell r="A455">
            <v>10402</v>
          </cell>
          <cell r="B455" t="str">
            <v>Tower, LLC</v>
          </cell>
          <cell r="C455" t="str">
            <v>RU</v>
          </cell>
          <cell r="D455">
            <v>41000</v>
          </cell>
          <cell r="E455">
            <v>7486</v>
          </cell>
          <cell r="F455">
            <v>73</v>
          </cell>
          <cell r="G455">
            <v>5</v>
          </cell>
        </row>
        <row r="456">
          <cell r="A456">
            <v>10403</v>
          </cell>
          <cell r="B456" t="str">
            <v>Trust-Invest, LLC</v>
          </cell>
          <cell r="C456" t="str">
            <v>RU</v>
          </cell>
          <cell r="D456">
            <v>41000</v>
          </cell>
          <cell r="E456">
            <v>7486</v>
          </cell>
          <cell r="F456">
            <v>73</v>
          </cell>
          <cell r="G456">
            <v>5</v>
          </cell>
        </row>
        <row r="457">
          <cell r="A457">
            <v>10404</v>
          </cell>
          <cell r="B457" t="str">
            <v>Donskoe, LLC</v>
          </cell>
          <cell r="C457" t="str">
            <v>RU</v>
          </cell>
          <cell r="D457">
            <v>41000</v>
          </cell>
          <cell r="E457">
            <v>7486</v>
          </cell>
          <cell r="F457">
            <v>73</v>
          </cell>
          <cell r="G457">
            <v>5</v>
          </cell>
        </row>
        <row r="458">
          <cell r="A458">
            <v>10405</v>
          </cell>
          <cell r="B458" t="str">
            <v>Sibzavod Centre, OJSC</v>
          </cell>
          <cell r="C458" t="str">
            <v>RU</v>
          </cell>
          <cell r="D458">
            <v>68000</v>
          </cell>
          <cell r="E458">
            <v>7486</v>
          </cell>
          <cell r="F458">
            <v>73</v>
          </cell>
          <cell r="G458">
            <v>5</v>
          </cell>
        </row>
        <row r="459">
          <cell r="A459">
            <v>10406</v>
          </cell>
          <cell r="B459" t="str">
            <v>CB Infrastructure limited</v>
          </cell>
          <cell r="C459" t="str">
            <v>GB</v>
          </cell>
          <cell r="D459">
            <v>69000</v>
          </cell>
          <cell r="E459">
            <v>7486</v>
          </cell>
          <cell r="F459">
            <v>73</v>
          </cell>
          <cell r="G459">
            <v>5</v>
          </cell>
        </row>
        <row r="460">
          <cell r="A460">
            <v>10407</v>
          </cell>
          <cell r="B460" t="str">
            <v>Sotio LLC</v>
          </cell>
          <cell r="C460" t="str">
            <v>RU</v>
          </cell>
          <cell r="D460">
            <v>74000</v>
          </cell>
          <cell r="E460">
            <v>7486</v>
          </cell>
          <cell r="F460">
            <v>73</v>
          </cell>
          <cell r="G460">
            <v>5</v>
          </cell>
        </row>
        <row r="461">
          <cell r="A461">
            <v>10408</v>
          </cell>
          <cell r="B461" t="str">
            <v>Quattro Media Advertising</v>
          </cell>
          <cell r="C461" t="str">
            <v>KZ</v>
          </cell>
          <cell r="D461">
            <v>73000</v>
          </cell>
          <cell r="E461">
            <v>5077</v>
          </cell>
          <cell r="F461">
            <v>73</v>
          </cell>
          <cell r="G461">
            <v>5</v>
          </cell>
        </row>
        <row r="462">
          <cell r="A462">
            <v>10409</v>
          </cell>
          <cell r="B462" t="str">
            <v>MP LLC</v>
          </cell>
          <cell r="C462" t="str">
            <v>RU</v>
          </cell>
          <cell r="D462">
            <v>77000</v>
          </cell>
          <cell r="E462">
            <v>7089</v>
          </cell>
          <cell r="F462">
            <v>73</v>
          </cell>
          <cell r="G462">
            <v>5</v>
          </cell>
        </row>
        <row r="463">
          <cell r="A463">
            <v>10410</v>
          </cell>
          <cell r="B463" t="str">
            <v>Maltiteh LLC</v>
          </cell>
          <cell r="C463" t="str">
            <v>RU</v>
          </cell>
          <cell r="D463">
            <v>77000</v>
          </cell>
          <cell r="E463">
            <v>7090</v>
          </cell>
          <cell r="F463">
            <v>73</v>
          </cell>
          <cell r="G463">
            <v>5</v>
          </cell>
        </row>
        <row r="464">
          <cell r="A464">
            <v>10411</v>
          </cell>
          <cell r="B464" t="str">
            <v>Vink &amp; Partners B.V.</v>
          </cell>
          <cell r="C464" t="str">
            <v>NL</v>
          </cell>
          <cell r="D464">
            <v>69000</v>
          </cell>
          <cell r="E464">
            <v>7091</v>
          </cell>
          <cell r="F464">
            <v>73</v>
          </cell>
          <cell r="G464">
            <v>5</v>
          </cell>
        </row>
        <row r="465">
          <cell r="A465">
            <v>10412</v>
          </cell>
          <cell r="B465" t="str">
            <v>Bestsport, a.s.</v>
          </cell>
          <cell r="C465" t="str">
            <v>CZ</v>
          </cell>
          <cell r="D465">
            <v>93000</v>
          </cell>
          <cell r="E465">
            <v>7486</v>
          </cell>
          <cell r="F465">
            <v>73</v>
          </cell>
          <cell r="G465">
            <v>5</v>
          </cell>
        </row>
        <row r="466">
          <cell r="A466">
            <v>10413</v>
          </cell>
          <cell r="B466" t="str">
            <v>Bestsport Services, a.s. v likvidaci</v>
          </cell>
          <cell r="C466" t="str">
            <v>CZ</v>
          </cell>
          <cell r="D466">
            <v>56000</v>
          </cell>
          <cell r="E466">
            <v>7486</v>
          </cell>
          <cell r="F466">
            <v>73</v>
          </cell>
          <cell r="G466">
            <v>5</v>
          </cell>
        </row>
        <row r="467">
          <cell r="A467">
            <v>10414</v>
          </cell>
          <cell r="B467" t="str">
            <v>China CITIC Bank International Limited (CNCBI)</v>
          </cell>
          <cell r="C467" t="str">
            <v>HK</v>
          </cell>
          <cell r="D467">
            <v>64000</v>
          </cell>
          <cell r="E467">
            <v>5960</v>
          </cell>
          <cell r="F467">
            <v>60</v>
          </cell>
          <cell r="G467">
            <v>3</v>
          </cell>
        </row>
        <row r="468">
          <cell r="A468">
            <v>10415</v>
          </cell>
          <cell r="B468" t="str">
            <v>Cheung Kong Holdings Ltd.</v>
          </cell>
          <cell r="C468" t="str">
            <v>HK</v>
          </cell>
          <cell r="D468">
            <v>68000</v>
          </cell>
          <cell r="E468">
            <v>7092</v>
          </cell>
          <cell r="F468">
            <v>73</v>
          </cell>
          <cell r="G468">
            <v>5</v>
          </cell>
        </row>
        <row r="469">
          <cell r="A469">
            <v>10416</v>
          </cell>
          <cell r="B469" t="str">
            <v>YARVLADROSTSTROY-HOLDING, LLP</v>
          </cell>
          <cell r="C469" t="str">
            <v>KZ</v>
          </cell>
          <cell r="D469">
            <v>41000</v>
          </cell>
          <cell r="E469">
            <v>7093</v>
          </cell>
          <cell r="F469">
            <v>73</v>
          </cell>
          <cell r="G469">
            <v>5</v>
          </cell>
        </row>
        <row r="470">
          <cell r="A470">
            <v>10417</v>
          </cell>
          <cell r="B470" t="str">
            <v>LLP СтройНик</v>
          </cell>
          <cell r="C470" t="str">
            <v>KZ</v>
          </cell>
          <cell r="D470">
            <v>41000</v>
          </cell>
          <cell r="E470">
            <v>7094</v>
          </cell>
          <cell r="F470">
            <v>73</v>
          </cell>
          <cell r="G470">
            <v>5</v>
          </cell>
        </row>
        <row r="471">
          <cell r="A471">
            <v>10418</v>
          </cell>
          <cell r="B471" t="str">
            <v>Marissa West, a.s.</v>
          </cell>
          <cell r="C471" t="str">
            <v>CZ</v>
          </cell>
          <cell r="D471">
            <v>68000</v>
          </cell>
          <cell r="E471">
            <v>7095</v>
          </cell>
          <cell r="F471">
            <v>73</v>
          </cell>
          <cell r="G471">
            <v>5</v>
          </cell>
        </row>
        <row r="472">
          <cell r="A472">
            <v>10419</v>
          </cell>
          <cell r="B472" t="str">
            <v>SourceMedia</v>
          </cell>
          <cell r="C472" t="str">
            <v>US</v>
          </cell>
          <cell r="D472">
            <v>82000</v>
          </cell>
          <cell r="E472">
            <v>7096</v>
          </cell>
          <cell r="F472">
            <v>73</v>
          </cell>
          <cell r="G472">
            <v>5</v>
          </cell>
        </row>
        <row r="473">
          <cell r="A473">
            <v>10420</v>
          </cell>
          <cell r="B473" t="str">
            <v>KM-Technology 2009, TOO</v>
          </cell>
          <cell r="C473" t="str">
            <v>KZ</v>
          </cell>
          <cell r="D473">
            <v>41000</v>
          </cell>
          <cell r="E473">
            <v>7097</v>
          </cell>
          <cell r="F473">
            <v>73</v>
          </cell>
          <cell r="G473">
            <v>5</v>
          </cell>
        </row>
        <row r="474">
          <cell r="A474">
            <v>10421</v>
          </cell>
          <cell r="B474" t="str">
            <v>Mega Media Communication</v>
          </cell>
          <cell r="C474" t="str">
            <v>KZ</v>
          </cell>
          <cell r="D474">
            <v>73000</v>
          </cell>
          <cell r="E474">
            <v>7098</v>
          </cell>
          <cell r="F474">
            <v>73</v>
          </cell>
          <cell r="G474">
            <v>5</v>
          </cell>
        </row>
        <row r="475">
          <cell r="A475">
            <v>10422</v>
          </cell>
          <cell r="B475" t="str">
            <v>AltynPromotion, LLP</v>
          </cell>
          <cell r="C475" t="str">
            <v>KZ</v>
          </cell>
          <cell r="D475">
            <v>63000</v>
          </cell>
          <cell r="E475">
            <v>7099</v>
          </cell>
          <cell r="F475">
            <v>73</v>
          </cell>
          <cell r="G475">
            <v>5</v>
          </cell>
        </row>
        <row r="476">
          <cell r="A476">
            <v>10423</v>
          </cell>
          <cell r="B476" t="str">
            <v>IE Madenov K.S.</v>
          </cell>
          <cell r="C476" t="str">
            <v>KZ</v>
          </cell>
          <cell r="D476">
            <v>77000</v>
          </cell>
          <cell r="E476">
            <v>7100</v>
          </cell>
          <cell r="F476">
            <v>73</v>
          </cell>
          <cell r="G476">
            <v>5</v>
          </cell>
        </row>
        <row r="477">
          <cell r="A477">
            <v>10424</v>
          </cell>
          <cell r="B477" t="str">
            <v>Grand Hous management 1, LLP</v>
          </cell>
          <cell r="C477" t="str">
            <v>KZ</v>
          </cell>
          <cell r="D477">
            <v>77000</v>
          </cell>
          <cell r="E477">
            <v>7101</v>
          </cell>
          <cell r="F477">
            <v>73</v>
          </cell>
          <cell r="G477">
            <v>5</v>
          </cell>
        </row>
        <row r="478">
          <cell r="A478">
            <v>10425</v>
          </cell>
          <cell r="B478" t="str">
            <v>RAV Agro - Group</v>
          </cell>
          <cell r="C478" t="str">
            <v>RU</v>
          </cell>
          <cell r="D478">
            <v>1000</v>
          </cell>
          <cell r="E478">
            <v>7486</v>
          </cell>
          <cell r="F478">
            <v>73</v>
          </cell>
          <cell r="G478">
            <v>5</v>
          </cell>
        </row>
        <row r="479">
          <cell r="A479">
            <v>10426</v>
          </cell>
          <cell r="B479" t="str">
            <v>HSBC Bank (China) Co., Ltd.</v>
          </cell>
          <cell r="C479" t="str">
            <v>CN</v>
          </cell>
          <cell r="D479">
            <v>64000</v>
          </cell>
          <cell r="E479">
            <v>5012</v>
          </cell>
          <cell r="F479">
            <v>60</v>
          </cell>
          <cell r="G479">
            <v>3</v>
          </cell>
        </row>
        <row r="480">
          <cell r="A480">
            <v>10427</v>
          </cell>
          <cell r="B480" t="str">
            <v>Avangard-Agro-Voronezh, LLC</v>
          </cell>
          <cell r="C480" t="str">
            <v>RU</v>
          </cell>
          <cell r="D480">
            <v>1000</v>
          </cell>
          <cell r="E480">
            <v>5965</v>
          </cell>
          <cell r="F480">
            <v>73</v>
          </cell>
          <cell r="G480">
            <v>5</v>
          </cell>
        </row>
        <row r="481">
          <cell r="A481">
            <v>10428</v>
          </cell>
          <cell r="B481" t="str">
            <v>Molpoekt LLC</v>
          </cell>
          <cell r="C481" t="str">
            <v>RU</v>
          </cell>
          <cell r="D481">
            <v>10000</v>
          </cell>
          <cell r="E481">
            <v>7102</v>
          </cell>
          <cell r="F481">
            <v>73</v>
          </cell>
          <cell r="G481">
            <v>5</v>
          </cell>
        </row>
        <row r="482">
          <cell r="A482">
            <v>10429</v>
          </cell>
          <cell r="B482" t="str">
            <v>Antares LLC</v>
          </cell>
          <cell r="C482" t="str">
            <v>RU</v>
          </cell>
          <cell r="D482">
            <v>6000</v>
          </cell>
          <cell r="E482">
            <v>7103</v>
          </cell>
          <cell r="F482">
            <v>73</v>
          </cell>
          <cell r="G482">
            <v>5</v>
          </cell>
        </row>
        <row r="483">
          <cell r="A483">
            <v>10430</v>
          </cell>
          <cell r="B483" t="str">
            <v>Voronezh Project Company, LLC</v>
          </cell>
          <cell r="C483" t="str">
            <v>RU</v>
          </cell>
          <cell r="D483">
            <v>71000</v>
          </cell>
          <cell r="E483">
            <v>7104</v>
          </cell>
          <cell r="F483">
            <v>73</v>
          </cell>
          <cell r="G483">
            <v>5</v>
          </cell>
        </row>
        <row r="484">
          <cell r="A484">
            <v>10431</v>
          </cell>
          <cell r="B484" t="str">
            <v>Albeef, LLC</v>
          </cell>
          <cell r="C484" t="str">
            <v>RU</v>
          </cell>
          <cell r="D484">
            <v>1000</v>
          </cell>
          <cell r="E484">
            <v>7105</v>
          </cell>
          <cell r="F484">
            <v>73</v>
          </cell>
          <cell r="G484">
            <v>5</v>
          </cell>
        </row>
        <row r="485">
          <cell r="A485">
            <v>10432</v>
          </cell>
          <cell r="B485" t="str">
            <v>Nikol'skiy APK LLC</v>
          </cell>
          <cell r="C485" t="str">
            <v>RU</v>
          </cell>
          <cell r="D485">
            <v>1000</v>
          </cell>
          <cell r="E485">
            <v>7106</v>
          </cell>
          <cell r="F485">
            <v>73</v>
          </cell>
          <cell r="G485">
            <v>5</v>
          </cell>
        </row>
        <row r="486">
          <cell r="A486">
            <v>10433</v>
          </cell>
          <cell r="B486" t="str">
            <v>China Resources Bank of Zhuhai Co., Ltd.</v>
          </cell>
          <cell r="C486" t="str">
            <v>CN</v>
          </cell>
          <cell r="D486">
            <v>64000</v>
          </cell>
          <cell r="E486">
            <v>7107</v>
          </cell>
          <cell r="F486">
            <v>60</v>
          </cell>
          <cell r="G486">
            <v>3</v>
          </cell>
        </row>
        <row r="487">
          <cell r="A487">
            <v>10434</v>
          </cell>
          <cell r="B487" t="str">
            <v>SPZ Servis, s.r.o.</v>
          </cell>
          <cell r="C487" t="str">
            <v>CZ</v>
          </cell>
          <cell r="D487">
            <v>47000</v>
          </cell>
          <cell r="E487">
            <v>7113</v>
          </cell>
          <cell r="F487">
            <v>73</v>
          </cell>
          <cell r="G487">
            <v>5</v>
          </cell>
        </row>
        <row r="488">
          <cell r="A488">
            <v>10435</v>
          </cell>
          <cell r="B488" t="str">
            <v>K+K Autoservis Czech s.r.o.</v>
          </cell>
          <cell r="C488" t="str">
            <v>CZ</v>
          </cell>
          <cell r="D488">
            <v>45000</v>
          </cell>
          <cell r="E488">
            <v>7113</v>
          </cell>
          <cell r="F488">
            <v>73</v>
          </cell>
          <cell r="G488">
            <v>5</v>
          </cell>
        </row>
        <row r="489">
          <cell r="A489">
            <v>10436</v>
          </cell>
          <cell r="B489" t="str">
            <v>Bashneft, JSOC</v>
          </cell>
          <cell r="C489" t="str">
            <v>RU</v>
          </cell>
          <cell r="D489">
            <v>6000</v>
          </cell>
          <cell r="E489">
            <v>7108</v>
          </cell>
          <cell r="F489">
            <v>73</v>
          </cell>
          <cell r="G489">
            <v>5</v>
          </cell>
        </row>
        <row r="490">
          <cell r="A490">
            <v>10437</v>
          </cell>
          <cell r="B490" t="str">
            <v>Sberbank CZ, a.s.</v>
          </cell>
          <cell r="C490" t="str">
            <v>CZ</v>
          </cell>
          <cell r="D490">
            <v>64000</v>
          </cell>
          <cell r="E490">
            <v>5607</v>
          </cell>
          <cell r="F490">
            <v>60</v>
          </cell>
          <cell r="G490">
            <v>3</v>
          </cell>
        </row>
        <row r="491">
          <cell r="A491">
            <v>10438</v>
          </cell>
          <cell r="B491" t="str">
            <v>SPORTISIMO SK s. r. o.</v>
          </cell>
          <cell r="C491" t="str">
            <v>SK</v>
          </cell>
          <cell r="D491">
            <v>70000</v>
          </cell>
          <cell r="E491">
            <v>7109</v>
          </cell>
          <cell r="F491">
            <v>73</v>
          </cell>
          <cell r="G491">
            <v>5</v>
          </cell>
        </row>
        <row r="492">
          <cell r="A492">
            <v>10439</v>
          </cell>
          <cell r="B492" t="str">
            <v>GEOSAN THÉTA s.r.o.</v>
          </cell>
          <cell r="C492" t="str">
            <v>CZ</v>
          </cell>
          <cell r="D492">
            <v>71000</v>
          </cell>
          <cell r="E492">
            <v>6667</v>
          </cell>
          <cell r="F492">
            <v>73</v>
          </cell>
          <cell r="G492">
            <v>5</v>
          </cell>
        </row>
        <row r="493">
          <cell r="A493">
            <v>10440</v>
          </cell>
          <cell r="B493" t="str">
            <v>Lysithea a.s.</v>
          </cell>
          <cell r="C493" t="str">
            <v>CZ</v>
          </cell>
          <cell r="D493">
            <v>68000</v>
          </cell>
          <cell r="E493">
            <v>6899</v>
          </cell>
          <cell r="F493">
            <v>73</v>
          </cell>
          <cell r="G493">
            <v>5</v>
          </cell>
        </row>
        <row r="494">
          <cell r="A494">
            <v>10441</v>
          </cell>
          <cell r="B494" t="str">
            <v>MKOSTAV s.r.o.</v>
          </cell>
          <cell r="C494" t="str">
            <v>CZ</v>
          </cell>
          <cell r="D494">
            <v>68000</v>
          </cell>
          <cell r="E494">
            <v>7111</v>
          </cell>
          <cell r="F494">
            <v>73</v>
          </cell>
          <cell r="G494">
            <v>5</v>
          </cell>
        </row>
        <row r="495">
          <cell r="A495">
            <v>10442</v>
          </cell>
          <cell r="B495" t="str">
            <v>PATOLOGIE, s.r.o.</v>
          </cell>
          <cell r="C495" t="str">
            <v>CZ</v>
          </cell>
          <cell r="D495">
            <v>46000</v>
          </cell>
          <cell r="E495">
            <v>7112</v>
          </cell>
          <cell r="F495">
            <v>73</v>
          </cell>
          <cell r="G495">
            <v>5</v>
          </cell>
        </row>
        <row r="496">
          <cell r="A496">
            <v>10443</v>
          </cell>
          <cell r="B496" t="str">
            <v>UkrSibbank, JSC</v>
          </cell>
          <cell r="C496" t="str">
            <v>UA</v>
          </cell>
          <cell r="D496">
            <v>64000</v>
          </cell>
          <cell r="E496">
            <v>5314</v>
          </cell>
          <cell r="F496">
            <v>72</v>
          </cell>
          <cell r="G496">
            <v>4</v>
          </cell>
        </row>
        <row r="497">
          <cell r="A497">
            <v>10444</v>
          </cell>
          <cell r="B497" t="str">
            <v>Kredit-Dnipro, AB</v>
          </cell>
          <cell r="C497" t="str">
            <v>UA</v>
          </cell>
          <cell r="D497">
            <v>64000</v>
          </cell>
          <cell r="E497">
            <v>5315</v>
          </cell>
          <cell r="F497">
            <v>72</v>
          </cell>
          <cell r="G497">
            <v>4</v>
          </cell>
        </row>
        <row r="498">
          <cell r="A498">
            <v>10445</v>
          </cell>
          <cell r="B498" t="str">
            <v>K Brewery Group, a.s.</v>
          </cell>
          <cell r="C498" t="str">
            <v>CZ</v>
          </cell>
          <cell r="D498">
            <v>11000</v>
          </cell>
          <cell r="E498">
            <v>6183</v>
          </cell>
          <cell r="F498">
            <v>73</v>
          </cell>
          <cell r="G498">
            <v>5</v>
          </cell>
        </row>
        <row r="499">
          <cell r="A499">
            <v>10446</v>
          </cell>
          <cell r="B499" t="str">
            <v>Kámen Hudčice, s.r.o.</v>
          </cell>
          <cell r="C499" t="str">
            <v>CZ</v>
          </cell>
          <cell r="D499">
            <v>23000</v>
          </cell>
          <cell r="E499">
            <v>5182</v>
          </cell>
          <cell r="F499">
            <v>73</v>
          </cell>
          <cell r="G499">
            <v>5</v>
          </cell>
        </row>
        <row r="500">
          <cell r="A500">
            <v>10447</v>
          </cell>
          <cell r="B500" t="str">
            <v>Mydlářka a.s.</v>
          </cell>
          <cell r="C500" t="str">
            <v>CZ</v>
          </cell>
          <cell r="D500">
            <v>1000</v>
          </cell>
          <cell r="E500">
            <v>7116</v>
          </cell>
          <cell r="F500">
            <v>73</v>
          </cell>
          <cell r="G500">
            <v>5</v>
          </cell>
        </row>
        <row r="501">
          <cell r="A501">
            <v>10448</v>
          </cell>
          <cell r="B501" t="str">
            <v>Dongorbank, CJSC</v>
          </cell>
          <cell r="C501" t="str">
            <v>UA</v>
          </cell>
          <cell r="D501">
            <v>64000</v>
          </cell>
          <cell r="E501">
            <v>5317</v>
          </cell>
          <cell r="F501">
            <v>72</v>
          </cell>
          <cell r="G501">
            <v>4</v>
          </cell>
        </row>
        <row r="502">
          <cell r="A502">
            <v>10449</v>
          </cell>
          <cell r="B502" t="str">
            <v>Raiffeisen Bank Aval, PJSC</v>
          </cell>
          <cell r="C502" t="str">
            <v>UA</v>
          </cell>
          <cell r="D502">
            <v>64000</v>
          </cell>
          <cell r="E502">
            <v>5026</v>
          </cell>
          <cell r="F502">
            <v>72</v>
          </cell>
          <cell r="G502">
            <v>4</v>
          </cell>
        </row>
        <row r="503">
          <cell r="A503">
            <v>10450</v>
          </cell>
          <cell r="B503" t="str">
            <v>Globex Bank, CJSC</v>
          </cell>
          <cell r="C503" t="str">
            <v>RU</v>
          </cell>
          <cell r="D503">
            <v>64000</v>
          </cell>
          <cell r="E503">
            <v>6423</v>
          </cell>
          <cell r="F503">
            <v>72</v>
          </cell>
          <cell r="G503">
            <v>4</v>
          </cell>
        </row>
        <row r="504">
          <cell r="A504">
            <v>10451</v>
          </cell>
          <cell r="B504" t="str">
            <v>OTP Bank, JSCB</v>
          </cell>
          <cell r="C504" t="str">
            <v>UA</v>
          </cell>
          <cell r="D504">
            <v>64000</v>
          </cell>
          <cell r="E504">
            <v>5079</v>
          </cell>
          <cell r="F504">
            <v>72</v>
          </cell>
          <cell r="G504">
            <v>4</v>
          </cell>
        </row>
        <row r="505">
          <cell r="A505">
            <v>10452</v>
          </cell>
          <cell r="B505" t="str">
            <v>The State Export-Import Bank of Ukraine, JSC (Ukreximbank)</v>
          </cell>
          <cell r="C505" t="str">
            <v>UA</v>
          </cell>
          <cell r="D505">
            <v>64000</v>
          </cell>
          <cell r="E505">
            <v>7082</v>
          </cell>
          <cell r="F505">
            <v>72</v>
          </cell>
          <cell r="G505">
            <v>4</v>
          </cell>
        </row>
        <row r="506">
          <cell r="A506">
            <v>10453</v>
          </cell>
          <cell r="B506" t="str">
            <v>Partner Auto, s.r.o.</v>
          </cell>
          <cell r="C506" t="str">
            <v>CZ</v>
          </cell>
          <cell r="D506">
            <v>46000</v>
          </cell>
          <cell r="E506">
            <v>7113</v>
          </cell>
          <cell r="F506">
            <v>73</v>
          </cell>
          <cell r="G506">
            <v>5</v>
          </cell>
        </row>
        <row r="507">
          <cell r="A507">
            <v>10454</v>
          </cell>
          <cell r="B507" t="str">
            <v>HVB Bank Ukraine, JSCB</v>
          </cell>
          <cell r="C507" t="str">
            <v>UA</v>
          </cell>
          <cell r="D507">
            <v>64000</v>
          </cell>
          <cell r="E507">
            <v>5022</v>
          </cell>
          <cell r="F507">
            <v>72</v>
          </cell>
          <cell r="G507">
            <v>4</v>
          </cell>
        </row>
        <row r="508">
          <cell r="A508">
            <v>10455</v>
          </cell>
          <cell r="B508" t="str">
            <v>Rocyepe Ltd</v>
          </cell>
          <cell r="C508" t="str">
            <v>CY</v>
          </cell>
          <cell r="D508">
            <v>46000</v>
          </cell>
          <cell r="E508">
            <v>7118</v>
          </cell>
          <cell r="F508">
            <v>73</v>
          </cell>
          <cell r="G508">
            <v>5</v>
          </cell>
        </row>
        <row r="509">
          <cell r="A509">
            <v>10456</v>
          </cell>
          <cell r="B509" t="str">
            <v>Піролюзит, TOB</v>
          </cell>
          <cell r="C509" t="str">
            <v>UA</v>
          </cell>
          <cell r="D509">
            <v>20000</v>
          </cell>
          <cell r="E509">
            <v>5322</v>
          </cell>
          <cell r="F509">
            <v>73</v>
          </cell>
          <cell r="G509">
            <v>5</v>
          </cell>
        </row>
        <row r="510">
          <cell r="A510">
            <v>10457</v>
          </cell>
          <cell r="B510" t="str">
            <v>Вояджер, TOB</v>
          </cell>
          <cell r="C510" t="str">
            <v>UA</v>
          </cell>
          <cell r="D510">
            <v>46000</v>
          </cell>
          <cell r="E510">
            <v>5456</v>
          </cell>
          <cell r="F510">
            <v>73</v>
          </cell>
          <cell r="G510">
            <v>5</v>
          </cell>
        </row>
        <row r="511">
          <cell r="A511">
            <v>10458</v>
          </cell>
          <cell r="B511" t="str">
            <v>Raiffeisenbank Austria d.d. Zagreb (RBA)</v>
          </cell>
          <cell r="C511" t="str">
            <v>HR</v>
          </cell>
          <cell r="D511">
            <v>64000</v>
          </cell>
          <cell r="E511">
            <v>5026</v>
          </cell>
          <cell r="F511">
            <v>60</v>
          </cell>
          <cell r="G511">
            <v>3</v>
          </cell>
        </row>
        <row r="512">
          <cell r="A512">
            <v>10459</v>
          </cell>
          <cell r="B512" t="str">
            <v>Palace Engel Veleslavín a.s.</v>
          </cell>
          <cell r="C512" t="str">
            <v>CZ</v>
          </cell>
          <cell r="D512">
            <v>68000</v>
          </cell>
          <cell r="E512">
            <v>7119</v>
          </cell>
          <cell r="F512">
            <v>73</v>
          </cell>
          <cell r="G512">
            <v>5</v>
          </cell>
        </row>
        <row r="513">
          <cell r="A513">
            <v>10460</v>
          </cell>
          <cell r="B513" t="str">
            <v>Мегапласт, ЗАТ</v>
          </cell>
          <cell r="C513" t="str">
            <v>UA</v>
          </cell>
          <cell r="D513">
            <v>46000</v>
          </cell>
          <cell r="E513">
            <v>5322</v>
          </cell>
          <cell r="F513">
            <v>73</v>
          </cell>
          <cell r="G513">
            <v>5</v>
          </cell>
        </row>
        <row r="514">
          <cell r="A514">
            <v>10461</v>
          </cell>
          <cell r="B514" t="str">
            <v>ZIP, TOV</v>
          </cell>
          <cell r="C514" t="str">
            <v>UA</v>
          </cell>
          <cell r="D514">
            <v>20000</v>
          </cell>
          <cell r="E514">
            <v>5457</v>
          </cell>
          <cell r="F514">
            <v>73</v>
          </cell>
          <cell r="G514">
            <v>5</v>
          </cell>
        </row>
        <row r="515">
          <cell r="A515">
            <v>10462</v>
          </cell>
          <cell r="B515" t="str">
            <v>Дніпро-Віт, ТОВ ВКФ</v>
          </cell>
          <cell r="C515" t="str">
            <v>UA</v>
          </cell>
          <cell r="D515">
            <v>46000</v>
          </cell>
          <cell r="E515">
            <v>5458</v>
          </cell>
          <cell r="F515">
            <v>73</v>
          </cell>
          <cell r="G515">
            <v>5</v>
          </cell>
        </row>
        <row r="516">
          <cell r="A516">
            <v>10463</v>
          </cell>
          <cell r="B516" t="str">
            <v>Лоекс, ТОВ</v>
          </cell>
          <cell r="C516" t="str">
            <v>UA</v>
          </cell>
          <cell r="D516">
            <v>46000</v>
          </cell>
          <cell r="E516">
            <v>5459</v>
          </cell>
          <cell r="F516">
            <v>73</v>
          </cell>
          <cell r="G516">
            <v>5</v>
          </cell>
        </row>
        <row r="517">
          <cell r="A517">
            <v>10464</v>
          </cell>
          <cell r="B517" t="str">
            <v>GESTA, a.s. Rynoltice</v>
          </cell>
          <cell r="C517" t="str">
            <v>CZ</v>
          </cell>
          <cell r="D517">
            <v>38000</v>
          </cell>
          <cell r="E517">
            <v>7120</v>
          </cell>
          <cell r="F517">
            <v>73</v>
          </cell>
          <cell r="G517">
            <v>5</v>
          </cell>
        </row>
        <row r="518">
          <cell r="A518">
            <v>10465</v>
          </cell>
          <cell r="B518" t="str">
            <v>WOOD &amp; Company Financial Services, a.s.</v>
          </cell>
          <cell r="C518" t="str">
            <v>CZ</v>
          </cell>
          <cell r="D518">
            <v>66000</v>
          </cell>
          <cell r="E518">
            <v>7121</v>
          </cell>
          <cell r="F518">
            <v>72</v>
          </cell>
          <cell r="G518">
            <v>4</v>
          </cell>
        </row>
        <row r="519">
          <cell r="A519">
            <v>10466</v>
          </cell>
          <cell r="B519" t="str">
            <v>Rozvojové projekty Praha, a.s.</v>
          </cell>
          <cell r="C519" t="str">
            <v>CZ</v>
          </cell>
          <cell r="D519">
            <v>41000</v>
          </cell>
          <cell r="E519">
            <v>7122</v>
          </cell>
          <cell r="F519">
            <v>73</v>
          </cell>
          <cell r="G519">
            <v>5</v>
          </cell>
        </row>
        <row r="520">
          <cell r="A520">
            <v>10467</v>
          </cell>
          <cell r="B520" t="str">
            <v>Лакпром ТОВ ВТФ</v>
          </cell>
          <cell r="C520" t="str">
            <v>UA</v>
          </cell>
          <cell r="D520">
            <v>20000</v>
          </cell>
          <cell r="E520">
            <v>5462</v>
          </cell>
          <cell r="F520">
            <v>73</v>
          </cell>
          <cell r="G520">
            <v>5</v>
          </cell>
        </row>
        <row r="521">
          <cell r="A521">
            <v>10468</v>
          </cell>
          <cell r="B521" t="str">
            <v>Statutární město Karlovy Vary</v>
          </cell>
          <cell r="C521" t="str">
            <v>CZ</v>
          </cell>
          <cell r="D521">
            <v>84000</v>
          </cell>
          <cell r="E521">
            <v>7123</v>
          </cell>
          <cell r="F521">
            <v>20</v>
          </cell>
          <cell r="G521">
            <v>2</v>
          </cell>
        </row>
        <row r="522">
          <cell r="A522">
            <v>10469</v>
          </cell>
          <cell r="B522" t="str">
            <v>Vysoká škola finanční a správní, o.p.s.</v>
          </cell>
          <cell r="C522" t="str">
            <v>CZ</v>
          </cell>
          <cell r="D522">
            <v>85000</v>
          </cell>
          <cell r="E522">
            <v>7124</v>
          </cell>
          <cell r="F522">
            <v>73</v>
          </cell>
          <cell r="G522">
            <v>5</v>
          </cell>
        </row>
        <row r="523">
          <cell r="A523">
            <v>10470</v>
          </cell>
          <cell r="B523" t="str">
            <v>Nadace Sophia</v>
          </cell>
          <cell r="C523" t="str">
            <v>CZ</v>
          </cell>
          <cell r="D523">
            <v>85000</v>
          </cell>
          <cell r="E523">
            <v>7125</v>
          </cell>
          <cell r="F523">
            <v>73</v>
          </cell>
          <cell r="G523">
            <v>5</v>
          </cell>
        </row>
        <row r="524">
          <cell r="A524">
            <v>10471</v>
          </cell>
          <cell r="B524" t="str">
            <v>Розкішна Агропромислова Компанія, ТОВ</v>
          </cell>
          <cell r="C524" t="str">
            <v>UA</v>
          </cell>
          <cell r="D524">
            <v>1000</v>
          </cell>
          <cell r="E524">
            <v>5466</v>
          </cell>
          <cell r="F524">
            <v>73</v>
          </cell>
          <cell r="G524">
            <v>5</v>
          </cell>
        </row>
        <row r="525">
          <cell r="A525">
            <v>10472</v>
          </cell>
          <cell r="B525" t="str">
            <v>TECHNOLOGY, s.r.o.</v>
          </cell>
          <cell r="C525" t="str">
            <v>CZ</v>
          </cell>
          <cell r="D525">
            <v>46000</v>
          </cell>
          <cell r="E525">
            <v>7126</v>
          </cell>
          <cell r="F525">
            <v>73</v>
          </cell>
          <cell r="G525">
            <v>5</v>
          </cell>
        </row>
        <row r="526">
          <cell r="A526">
            <v>10473</v>
          </cell>
          <cell r="B526" t="str">
            <v xml:space="preserve">ПОЛІКОМ, ТОВ НАУКОВО-ФІНАНСОВА КОМПАНІЯ </v>
          </cell>
          <cell r="C526" t="str">
            <v>UA</v>
          </cell>
          <cell r="D526">
            <v>46000</v>
          </cell>
          <cell r="E526">
            <v>5467</v>
          </cell>
          <cell r="F526">
            <v>73</v>
          </cell>
          <cell r="G526">
            <v>5</v>
          </cell>
        </row>
        <row r="527">
          <cell r="A527">
            <v>10474</v>
          </cell>
          <cell r="B527" t="str">
            <v>Укрметалургтранс,  ТОВ</v>
          </cell>
          <cell r="C527" t="str">
            <v>UA</v>
          </cell>
          <cell r="D527">
            <v>52000</v>
          </cell>
          <cell r="E527">
            <v>5468</v>
          </cell>
          <cell r="F527">
            <v>73</v>
          </cell>
          <cell r="G527">
            <v>5</v>
          </cell>
        </row>
        <row r="528">
          <cell r="A528">
            <v>10475</v>
          </cell>
          <cell r="B528" t="str">
            <v>LICA s.r.o.</v>
          </cell>
          <cell r="C528" t="str">
            <v>CZ</v>
          </cell>
          <cell r="D528">
            <v>26000</v>
          </cell>
          <cell r="E528">
            <v>7127</v>
          </cell>
          <cell r="F528">
            <v>73</v>
          </cell>
          <cell r="G528">
            <v>5</v>
          </cell>
        </row>
        <row r="529">
          <cell r="A529">
            <v>10476</v>
          </cell>
          <cell r="B529" t="str">
            <v>Інститут Розвитку Менеджменту Закрите Акціонерне Товариство</v>
          </cell>
          <cell r="C529" t="str">
            <v>UA</v>
          </cell>
          <cell r="D529">
            <v>85000</v>
          </cell>
          <cell r="E529">
            <v>5470</v>
          </cell>
          <cell r="F529">
            <v>73</v>
          </cell>
          <cell r="G529">
            <v>5</v>
          </cell>
        </row>
        <row r="530">
          <cell r="A530">
            <v>10477</v>
          </cell>
          <cell r="B530" t="str">
            <v>Home Credit Finance (UA)</v>
          </cell>
          <cell r="C530" t="str">
            <v>UA</v>
          </cell>
          <cell r="D530">
            <v>64000</v>
          </cell>
          <cell r="E530">
            <v>6392</v>
          </cell>
          <cell r="F530">
            <v>72</v>
          </cell>
          <cell r="G530">
            <v>4</v>
          </cell>
        </row>
        <row r="531">
          <cell r="A531">
            <v>10478</v>
          </cell>
          <cell r="B531" t="str">
            <v>DANEYKIN VADIM V.</v>
          </cell>
          <cell r="C531" t="str">
            <v>UA</v>
          </cell>
          <cell r="D531">
            <v>98000</v>
          </cell>
          <cell r="E531">
            <v>0</v>
          </cell>
          <cell r="F531">
            <v>80</v>
          </cell>
          <cell r="G531">
            <v>6</v>
          </cell>
        </row>
        <row r="532">
          <cell r="A532">
            <v>10479</v>
          </cell>
          <cell r="B532" t="str">
            <v>LICA servis s.r.o.</v>
          </cell>
          <cell r="C532" t="str">
            <v>CZ</v>
          </cell>
          <cell r="D532">
            <v>95000</v>
          </cell>
          <cell r="E532">
            <v>7127</v>
          </cell>
          <cell r="F532">
            <v>73</v>
          </cell>
          <cell r="G532">
            <v>5</v>
          </cell>
        </row>
        <row r="533">
          <cell r="A533">
            <v>10480</v>
          </cell>
          <cell r="B533" t="str">
            <v>I+J DEVELOPMENT s.r.o.</v>
          </cell>
          <cell r="C533" t="str">
            <v>CZ</v>
          </cell>
          <cell r="D533">
            <v>68000</v>
          </cell>
          <cell r="E533">
            <v>7128</v>
          </cell>
          <cell r="F533">
            <v>73</v>
          </cell>
          <cell r="G533">
            <v>5</v>
          </cell>
        </row>
        <row r="534">
          <cell r="A534">
            <v>10481</v>
          </cell>
          <cell r="B534" t="str">
            <v>Krjuchko Viktoria O.</v>
          </cell>
          <cell r="C534" t="str">
            <v>UA</v>
          </cell>
          <cell r="D534">
            <v>98000</v>
          </cell>
          <cell r="E534">
            <v>0</v>
          </cell>
          <cell r="F534">
            <v>80</v>
          </cell>
          <cell r="G534">
            <v>6</v>
          </cell>
        </row>
        <row r="535">
          <cell r="A535">
            <v>10482</v>
          </cell>
          <cell r="B535" t="str">
            <v>Sagaidak Sergiy Vіktorovich</v>
          </cell>
          <cell r="C535" t="str">
            <v>UA</v>
          </cell>
          <cell r="D535">
            <v>98000</v>
          </cell>
          <cell r="E535">
            <v>0</v>
          </cell>
          <cell r="F535">
            <v>80</v>
          </cell>
          <cell r="G535">
            <v>6</v>
          </cell>
        </row>
        <row r="536">
          <cell r="A536">
            <v>10483</v>
          </cell>
          <cell r="B536" t="str">
            <v>Civil Architecture, Engineering &amp; Realization s.r.o.</v>
          </cell>
          <cell r="C536" t="str">
            <v>CZ</v>
          </cell>
          <cell r="D536">
            <v>33000</v>
          </cell>
          <cell r="E536">
            <v>7129</v>
          </cell>
          <cell r="F536">
            <v>73</v>
          </cell>
          <cell r="G536">
            <v>5</v>
          </cell>
        </row>
        <row r="537">
          <cell r="A537">
            <v>10484</v>
          </cell>
          <cell r="B537" t="str">
            <v>EKORA s.r.o.</v>
          </cell>
          <cell r="C537" t="str">
            <v>CZ</v>
          </cell>
          <cell r="D537">
            <v>39000</v>
          </cell>
          <cell r="E537">
            <v>7130</v>
          </cell>
          <cell r="F537">
            <v>73</v>
          </cell>
          <cell r="G537">
            <v>5</v>
          </cell>
        </row>
        <row r="538">
          <cell r="A538">
            <v>10485</v>
          </cell>
          <cell r="B538" t="str">
            <v>Krasnikov Andrey Vladimirovich</v>
          </cell>
          <cell r="C538" t="str">
            <v>UA</v>
          </cell>
          <cell r="D538">
            <v>98000</v>
          </cell>
          <cell r="E538">
            <v>0</v>
          </cell>
          <cell r="F538">
            <v>80</v>
          </cell>
          <cell r="G538">
            <v>6</v>
          </cell>
        </row>
        <row r="539">
          <cell r="A539">
            <v>10486</v>
          </cell>
          <cell r="B539" t="str">
            <v>HC Slavia Praha a.s.</v>
          </cell>
          <cell r="C539" t="str">
            <v>CZ</v>
          </cell>
          <cell r="D539">
            <v>93000</v>
          </cell>
          <cell r="E539">
            <v>7131</v>
          </cell>
          <cell r="F539">
            <v>73</v>
          </cell>
          <cell r="G539">
            <v>5</v>
          </cell>
        </row>
        <row r="540">
          <cell r="A540">
            <v>10487</v>
          </cell>
          <cell r="B540" t="str">
            <v>Lishchynskiy Yuriy B.</v>
          </cell>
          <cell r="C540" t="str">
            <v>UA</v>
          </cell>
          <cell r="D540">
            <v>98000</v>
          </cell>
          <cell r="E540">
            <v>0</v>
          </cell>
          <cell r="F540">
            <v>80</v>
          </cell>
          <cell r="G540">
            <v>6</v>
          </cell>
        </row>
        <row r="541">
          <cell r="A541">
            <v>10488</v>
          </cell>
          <cell r="B541" t="str">
            <v>Концерн  Весна ОДО</v>
          </cell>
          <cell r="C541" t="str">
            <v>UA</v>
          </cell>
          <cell r="D541">
            <v>62000</v>
          </cell>
          <cell r="E541">
            <v>6987</v>
          </cell>
          <cell r="F541">
            <v>73</v>
          </cell>
          <cell r="G541">
            <v>5</v>
          </cell>
        </row>
        <row r="542">
          <cell r="A542">
            <v>10489</v>
          </cell>
          <cell r="B542" t="str">
            <v>Shubin Spartak Vasilovich</v>
          </cell>
          <cell r="C542" t="str">
            <v>UA</v>
          </cell>
          <cell r="D542">
            <v>98000</v>
          </cell>
          <cell r="E542">
            <v>0</v>
          </cell>
          <cell r="F542">
            <v>80</v>
          </cell>
          <cell r="G542">
            <v>6</v>
          </cell>
        </row>
        <row r="543">
          <cell r="A543">
            <v>10490</v>
          </cell>
          <cell r="B543" t="str">
            <v>Vesta LLC</v>
          </cell>
          <cell r="C543" t="str">
            <v>RU</v>
          </cell>
          <cell r="D543">
            <v>52000</v>
          </cell>
          <cell r="E543">
            <v>7132</v>
          </cell>
          <cell r="F543">
            <v>73</v>
          </cell>
          <cell r="G543">
            <v>5</v>
          </cell>
        </row>
        <row r="544">
          <cell r="A544">
            <v>10491</v>
          </cell>
          <cell r="B544" t="str">
            <v>Medvid, Michail Michailovich</v>
          </cell>
          <cell r="C544" t="str">
            <v>UA</v>
          </cell>
          <cell r="D544">
            <v>98000</v>
          </cell>
          <cell r="E544">
            <v>0</v>
          </cell>
          <cell r="F544">
            <v>80</v>
          </cell>
          <cell r="G544">
            <v>6</v>
          </cell>
        </row>
        <row r="545">
          <cell r="A545">
            <v>10492</v>
          </cell>
          <cell r="B545" t="str">
            <v>Popov Dmitry A.</v>
          </cell>
          <cell r="C545" t="str">
            <v>RU</v>
          </cell>
          <cell r="D545">
            <v>98000</v>
          </cell>
          <cell r="E545">
            <v>0</v>
          </cell>
          <cell r="F545">
            <v>80</v>
          </cell>
          <cell r="G545">
            <v>6</v>
          </cell>
        </row>
        <row r="546">
          <cell r="A546">
            <v>10493</v>
          </cell>
          <cell r="B546" t="str">
            <v>Bank Credit Suisse (Moscow), CJSC</v>
          </cell>
          <cell r="C546" t="str">
            <v>RU</v>
          </cell>
          <cell r="D546">
            <v>64000</v>
          </cell>
          <cell r="E546">
            <v>6079</v>
          </cell>
          <cell r="F546">
            <v>72</v>
          </cell>
          <cell r="G546">
            <v>4</v>
          </cell>
        </row>
        <row r="547">
          <cell r="A547">
            <v>10494</v>
          </cell>
          <cell r="B547" t="str">
            <v>Správa majetku Praha 14, a.s.</v>
          </cell>
          <cell r="C547" t="str">
            <v>CZ</v>
          </cell>
          <cell r="D547">
            <v>84000</v>
          </cell>
          <cell r="E547">
            <v>5020</v>
          </cell>
          <cell r="F547">
            <v>73</v>
          </cell>
          <cell r="G547">
            <v>5</v>
          </cell>
        </row>
        <row r="548">
          <cell r="A548">
            <v>10495</v>
          </cell>
          <cell r="B548" t="str">
            <v>Bank of China</v>
          </cell>
          <cell r="C548" t="str">
            <v>CN</v>
          </cell>
          <cell r="D548">
            <v>64000</v>
          </cell>
          <cell r="E548">
            <v>5326</v>
          </cell>
          <cell r="F548">
            <v>60</v>
          </cell>
          <cell r="G548">
            <v>3</v>
          </cell>
        </row>
        <row r="549">
          <cell r="A549">
            <v>10496</v>
          </cell>
          <cell r="B549" t="str">
            <v>Goldman Sachs Bank, LLC</v>
          </cell>
          <cell r="C549" t="str">
            <v>RU</v>
          </cell>
          <cell r="D549">
            <v>64000</v>
          </cell>
          <cell r="E549">
            <v>5034</v>
          </cell>
          <cell r="F549">
            <v>72</v>
          </cell>
          <cell r="G549">
            <v>4</v>
          </cell>
        </row>
        <row r="550">
          <cell r="A550">
            <v>10497</v>
          </cell>
          <cell r="B550" t="str">
            <v>Acron, JSC</v>
          </cell>
          <cell r="C550" t="str">
            <v>RU</v>
          </cell>
          <cell r="D550">
            <v>61000</v>
          </cell>
          <cell r="E550">
            <v>7133</v>
          </cell>
          <cell r="F550">
            <v>73</v>
          </cell>
          <cell r="G550">
            <v>5</v>
          </cell>
        </row>
        <row r="551">
          <cell r="A551">
            <v>10498</v>
          </cell>
          <cell r="B551" t="str">
            <v>Moscow Mortgage Agency, OJSC (MMA)</v>
          </cell>
          <cell r="C551" t="str">
            <v>RU</v>
          </cell>
          <cell r="D551">
            <v>66000</v>
          </cell>
          <cell r="E551">
            <v>7134</v>
          </cell>
          <cell r="F551">
            <v>72</v>
          </cell>
          <cell r="G551">
            <v>4</v>
          </cell>
        </row>
        <row r="552">
          <cell r="A552">
            <v>10499</v>
          </cell>
          <cell r="B552" t="str">
            <v>European Bank for Reconstruction and Development (EBRD)</v>
          </cell>
          <cell r="C552" t="str">
            <v>RU</v>
          </cell>
          <cell r="D552">
            <v>64000</v>
          </cell>
          <cell r="E552">
            <v>5125</v>
          </cell>
          <cell r="F552">
            <v>72</v>
          </cell>
          <cell r="G552">
            <v>4</v>
          </cell>
        </row>
        <row r="553">
          <cell r="A553">
            <v>10500</v>
          </cell>
          <cell r="B553" t="str">
            <v>Regional governments</v>
          </cell>
          <cell r="C553" t="str">
            <v>RU</v>
          </cell>
          <cell r="D553">
            <v>84000</v>
          </cell>
          <cell r="E553">
            <v>7135</v>
          </cell>
          <cell r="F553">
            <v>20</v>
          </cell>
          <cell r="G553">
            <v>2</v>
          </cell>
        </row>
        <row r="554">
          <cell r="A554">
            <v>10502</v>
          </cell>
          <cell r="B554" t="str">
            <v>CF Commercial Consulting (Beijing) Co., Ltd.</v>
          </cell>
          <cell r="C554" t="str">
            <v>CN</v>
          </cell>
          <cell r="D554">
            <v>70000</v>
          </cell>
          <cell r="E554">
            <v>7486</v>
          </cell>
          <cell r="F554">
            <v>73</v>
          </cell>
          <cell r="G554">
            <v>5</v>
          </cell>
        </row>
        <row r="555">
          <cell r="A555">
            <v>10503</v>
          </cell>
          <cell r="B555" t="str">
            <v>Czech insurance company Ukraine - Life Insurance, ZAT</v>
          </cell>
          <cell r="C555" t="str">
            <v>UA</v>
          </cell>
          <cell r="D555">
            <v>65000</v>
          </cell>
          <cell r="E555">
            <v>5311</v>
          </cell>
          <cell r="F555">
            <v>71</v>
          </cell>
          <cell r="G555">
            <v>4</v>
          </cell>
        </row>
        <row r="556">
          <cell r="A556">
            <v>10504</v>
          </cell>
          <cell r="B556" t="str">
            <v>Kazpost</v>
          </cell>
          <cell r="C556" t="str">
            <v>KZ</v>
          </cell>
          <cell r="D556">
            <v>53000</v>
          </cell>
          <cell r="E556">
            <v>5334</v>
          </cell>
          <cell r="F556">
            <v>73</v>
          </cell>
          <cell r="G556">
            <v>5</v>
          </cell>
        </row>
        <row r="557">
          <cell r="A557">
            <v>10505</v>
          </cell>
          <cell r="B557" t="str">
            <v>Viryasov, Igor A.</v>
          </cell>
          <cell r="C557" t="str">
            <v>RU</v>
          </cell>
          <cell r="D557">
            <v>98000</v>
          </cell>
          <cell r="E557">
            <v>0</v>
          </cell>
          <cell r="F557">
            <v>80</v>
          </cell>
          <cell r="G557">
            <v>6</v>
          </cell>
        </row>
        <row r="558">
          <cell r="A558">
            <v>10506</v>
          </cell>
          <cell r="B558" t="str">
            <v>Česká pojišťovna a.s.</v>
          </cell>
          <cell r="C558" t="str">
            <v>CZ</v>
          </cell>
          <cell r="D558">
            <v>65000</v>
          </cell>
          <cell r="E558">
            <v>5311</v>
          </cell>
          <cell r="F558">
            <v>71</v>
          </cell>
          <cell r="G558">
            <v>4</v>
          </cell>
        </row>
        <row r="559">
          <cell r="A559">
            <v>10507</v>
          </cell>
          <cell r="B559" t="str">
            <v>Mediacom</v>
          </cell>
          <cell r="C559" t="str">
            <v>RU</v>
          </cell>
          <cell r="D559">
            <v>61000</v>
          </cell>
          <cell r="E559">
            <v>7136</v>
          </cell>
          <cell r="F559">
            <v>73</v>
          </cell>
          <cell r="G559">
            <v>5</v>
          </cell>
        </row>
        <row r="560">
          <cell r="A560">
            <v>10508</v>
          </cell>
          <cell r="B560" t="str">
            <v>Ballaton, LLC</v>
          </cell>
          <cell r="C560" t="str">
            <v>RU</v>
          </cell>
          <cell r="D560">
            <v>47000</v>
          </cell>
          <cell r="E560">
            <v>7137</v>
          </cell>
          <cell r="F560">
            <v>73</v>
          </cell>
          <cell r="G560">
            <v>5</v>
          </cell>
        </row>
        <row r="561">
          <cell r="A561">
            <v>10509</v>
          </cell>
          <cell r="B561" t="str">
            <v>ČP INVEST investiční společnost, a.s.</v>
          </cell>
          <cell r="C561" t="str">
            <v>CZ</v>
          </cell>
          <cell r="D561">
            <v>66000</v>
          </cell>
          <cell r="E561">
            <v>5311</v>
          </cell>
          <cell r="F561">
            <v>72</v>
          </cell>
          <cell r="G561">
            <v>4</v>
          </cell>
        </row>
        <row r="562">
          <cell r="A562">
            <v>10510</v>
          </cell>
          <cell r="B562" t="str">
            <v>Czech Insurance Company, LLC</v>
          </cell>
          <cell r="C562" t="str">
            <v>RU</v>
          </cell>
          <cell r="D562">
            <v>65000</v>
          </cell>
          <cell r="E562">
            <v>5311</v>
          </cell>
          <cell r="F562">
            <v>71</v>
          </cell>
          <cell r="G562">
            <v>4</v>
          </cell>
        </row>
        <row r="563">
          <cell r="A563">
            <v>10511</v>
          </cell>
          <cell r="B563" t="str">
            <v>Center of private law of electricity, LLC</v>
          </cell>
          <cell r="C563" t="str">
            <v>RU</v>
          </cell>
          <cell r="D563">
            <v>35000</v>
          </cell>
          <cell r="E563">
            <v>5092</v>
          </cell>
          <cell r="F563">
            <v>73</v>
          </cell>
          <cell r="G563">
            <v>5</v>
          </cell>
        </row>
        <row r="564">
          <cell r="A564">
            <v>10512</v>
          </cell>
          <cell r="B564" t="str">
            <v>Besserbau, LLC</v>
          </cell>
          <cell r="C564" t="str">
            <v>RU</v>
          </cell>
          <cell r="D564">
            <v>41000</v>
          </cell>
          <cell r="E564">
            <v>7138</v>
          </cell>
          <cell r="F564">
            <v>73</v>
          </cell>
          <cell r="G564">
            <v>5</v>
          </cell>
        </row>
        <row r="565">
          <cell r="A565">
            <v>10513</v>
          </cell>
          <cell r="B565" t="str">
            <v>City Booking and Travel Centre, CJSC</v>
          </cell>
          <cell r="C565" t="str">
            <v>RU</v>
          </cell>
          <cell r="D565">
            <v>79000</v>
          </cell>
          <cell r="E565">
            <v>7139</v>
          </cell>
          <cell r="F565">
            <v>73</v>
          </cell>
          <cell r="G565">
            <v>5</v>
          </cell>
        </row>
        <row r="566">
          <cell r="A566">
            <v>10514</v>
          </cell>
          <cell r="B566" t="str">
            <v>Generali Slovensko poisťovňa, a. s.</v>
          </cell>
          <cell r="C566" t="str">
            <v>SK</v>
          </cell>
          <cell r="D566">
            <v>65000</v>
          </cell>
          <cell r="E566">
            <v>5311</v>
          </cell>
          <cell r="F566">
            <v>71</v>
          </cell>
          <cell r="G566">
            <v>4</v>
          </cell>
        </row>
        <row r="567">
          <cell r="A567">
            <v>10515</v>
          </cell>
          <cell r="B567" t="str">
            <v>Česká pojišťovna ZDRAVÍ a.s.</v>
          </cell>
          <cell r="C567" t="str">
            <v>CZ</v>
          </cell>
          <cell r="D567">
            <v>65000</v>
          </cell>
          <cell r="E567">
            <v>5311</v>
          </cell>
          <cell r="F567">
            <v>71</v>
          </cell>
          <cell r="G567">
            <v>4</v>
          </cell>
        </row>
        <row r="568">
          <cell r="A568">
            <v>10516</v>
          </cell>
          <cell r="B568" t="str">
            <v>CZI Holdings N.V.</v>
          </cell>
          <cell r="C568" t="str">
            <v>NL</v>
          </cell>
          <cell r="D568">
            <v>64000</v>
          </cell>
          <cell r="E568">
            <v>5311</v>
          </cell>
          <cell r="F568">
            <v>72</v>
          </cell>
          <cell r="G568">
            <v>4</v>
          </cell>
        </row>
        <row r="569">
          <cell r="A569">
            <v>10517</v>
          </cell>
          <cell r="B569" t="str">
            <v>Financial Innovations, LLC</v>
          </cell>
          <cell r="C569" t="str">
            <v>RU</v>
          </cell>
          <cell r="D569">
            <v>64000</v>
          </cell>
          <cell r="E569">
            <v>7486</v>
          </cell>
          <cell r="F569">
            <v>72</v>
          </cell>
          <cell r="G569">
            <v>4</v>
          </cell>
        </row>
        <row r="570">
          <cell r="A570">
            <v>10518</v>
          </cell>
          <cell r="B570" t="str">
            <v>Europark, LLC</v>
          </cell>
          <cell r="C570" t="str">
            <v>RU</v>
          </cell>
          <cell r="D570">
            <v>81000</v>
          </cell>
          <cell r="E570">
            <v>7140</v>
          </cell>
          <cell r="F570">
            <v>73</v>
          </cell>
          <cell r="G570">
            <v>5</v>
          </cell>
        </row>
        <row r="571">
          <cell r="A571">
            <v>10519</v>
          </cell>
          <cell r="B571" t="str">
            <v>Favour Ocean Limited</v>
          </cell>
          <cell r="C571" t="str">
            <v>HK</v>
          </cell>
          <cell r="D571">
            <v>64000</v>
          </cell>
          <cell r="E571">
            <v>5241</v>
          </cell>
          <cell r="F571">
            <v>72</v>
          </cell>
          <cell r="G571">
            <v>4</v>
          </cell>
        </row>
        <row r="572">
          <cell r="A572">
            <v>10520</v>
          </cell>
          <cell r="B572" t="str">
            <v>FC Krasnodar</v>
          </cell>
          <cell r="C572" t="str">
            <v>RU</v>
          </cell>
          <cell r="D572">
            <v>93000</v>
          </cell>
          <cell r="E572">
            <v>7141</v>
          </cell>
          <cell r="F572">
            <v>73</v>
          </cell>
          <cell r="G572">
            <v>5</v>
          </cell>
        </row>
        <row r="573">
          <cell r="A573">
            <v>10521</v>
          </cell>
          <cell r="B573" t="str">
            <v>Global Credit Bureau, o.o.o. (v likvidaci)</v>
          </cell>
          <cell r="C573" t="str">
            <v>RU</v>
          </cell>
          <cell r="D573">
            <v>62000</v>
          </cell>
          <cell r="E573">
            <v>6393</v>
          </cell>
          <cell r="F573">
            <v>73</v>
          </cell>
          <cell r="G573">
            <v>5</v>
          </cell>
        </row>
        <row r="574">
          <cell r="A574">
            <v>10522</v>
          </cell>
          <cell r="B574" t="str">
            <v>Equifax Credit Services, LLC</v>
          </cell>
          <cell r="C574" t="str">
            <v>RU</v>
          </cell>
          <cell r="D574">
            <v>62000</v>
          </cell>
          <cell r="E574">
            <v>5037</v>
          </cell>
          <cell r="F574">
            <v>73</v>
          </cell>
          <cell r="G574">
            <v>5</v>
          </cell>
        </row>
        <row r="575">
          <cell r="A575">
            <v>10523</v>
          </cell>
          <cell r="B575" t="str">
            <v>Home Credit B.V.</v>
          </cell>
          <cell r="C575" t="str">
            <v>NL</v>
          </cell>
          <cell r="D575">
            <v>64000</v>
          </cell>
          <cell r="E575">
            <v>5241</v>
          </cell>
          <cell r="F575">
            <v>72</v>
          </cell>
          <cell r="G575">
            <v>4</v>
          </cell>
        </row>
        <row r="576">
          <cell r="A576">
            <v>10524</v>
          </cell>
          <cell r="B576" t="str">
            <v>HC Asia N.V.</v>
          </cell>
          <cell r="C576" t="str">
            <v>NL</v>
          </cell>
          <cell r="D576">
            <v>64000</v>
          </cell>
          <cell r="E576">
            <v>5241</v>
          </cell>
          <cell r="F576">
            <v>72</v>
          </cell>
          <cell r="G576">
            <v>4</v>
          </cell>
        </row>
        <row r="577">
          <cell r="A577">
            <v>10525</v>
          </cell>
          <cell r="B577" t="str">
            <v>HCES N.V.</v>
          </cell>
          <cell r="C577" t="str">
            <v>NL</v>
          </cell>
          <cell r="D577">
            <v>64000</v>
          </cell>
          <cell r="E577">
            <v>6394</v>
          </cell>
          <cell r="F577">
            <v>72</v>
          </cell>
          <cell r="G577">
            <v>4</v>
          </cell>
        </row>
        <row r="578">
          <cell r="A578">
            <v>10526</v>
          </cell>
          <cell r="B578" t="str">
            <v>Home Credit &amp; Finance Bank Limited Liability Company</v>
          </cell>
          <cell r="C578" t="str">
            <v>RU</v>
          </cell>
          <cell r="D578">
            <v>64000</v>
          </cell>
          <cell r="E578">
            <v>5241</v>
          </cell>
          <cell r="F578">
            <v>72</v>
          </cell>
          <cell r="G578">
            <v>4</v>
          </cell>
        </row>
        <row r="579">
          <cell r="A579">
            <v>10527</v>
          </cell>
          <cell r="B579" t="str">
            <v>Montage Ural, LLC</v>
          </cell>
          <cell r="C579" t="str">
            <v>RU</v>
          </cell>
          <cell r="D579">
            <v>81000</v>
          </cell>
          <cell r="E579">
            <v>7142</v>
          </cell>
          <cell r="F579">
            <v>73</v>
          </cell>
          <cell r="G579">
            <v>5</v>
          </cell>
        </row>
        <row r="580">
          <cell r="A580">
            <v>10528</v>
          </cell>
          <cell r="B580" t="str">
            <v>Home Credit International a.s.</v>
          </cell>
          <cell r="C580" t="str">
            <v>CZ</v>
          </cell>
          <cell r="D580">
            <v>62000</v>
          </cell>
          <cell r="E580">
            <v>7486</v>
          </cell>
          <cell r="F580">
            <v>73</v>
          </cell>
          <cell r="G580">
            <v>5</v>
          </cell>
        </row>
        <row r="581">
          <cell r="A581">
            <v>10529</v>
          </cell>
          <cell r="B581" t="str">
            <v>Home Credit Slovakia, a.s.</v>
          </cell>
          <cell r="C581" t="str">
            <v>SK</v>
          </cell>
          <cell r="D581">
            <v>64000</v>
          </cell>
          <cell r="E581">
            <v>5241</v>
          </cell>
          <cell r="F581">
            <v>72</v>
          </cell>
          <cell r="G581">
            <v>4</v>
          </cell>
        </row>
        <row r="582">
          <cell r="A582">
            <v>10530</v>
          </cell>
          <cell r="B582" t="str">
            <v>Infobos, o.o.o.</v>
          </cell>
          <cell r="C582" t="str">
            <v>RU</v>
          </cell>
          <cell r="D582">
            <v>58000</v>
          </cell>
          <cell r="E582">
            <v>6933</v>
          </cell>
          <cell r="F582">
            <v>73</v>
          </cell>
          <cell r="G582">
            <v>5</v>
          </cell>
        </row>
        <row r="583">
          <cell r="A583">
            <v>10531</v>
          </cell>
          <cell r="B583" t="str">
            <v>Home Credit Online LLC</v>
          </cell>
          <cell r="C583" t="str">
            <v>RU</v>
          </cell>
          <cell r="D583">
            <v>66000</v>
          </cell>
          <cell r="E583">
            <v>7486</v>
          </cell>
          <cell r="F583">
            <v>72</v>
          </cell>
          <cell r="G583">
            <v>4</v>
          </cell>
        </row>
        <row r="584">
          <cell r="A584">
            <v>10532</v>
          </cell>
          <cell r="B584" t="str">
            <v>Liko - Technopolis, o.o.o.</v>
          </cell>
          <cell r="C584" t="str">
            <v>RU</v>
          </cell>
          <cell r="D584">
            <v>47000</v>
          </cell>
          <cell r="E584">
            <v>6934</v>
          </cell>
          <cell r="F584">
            <v>73</v>
          </cell>
          <cell r="G584">
            <v>5</v>
          </cell>
        </row>
        <row r="585">
          <cell r="A585">
            <v>10533</v>
          </cell>
          <cell r="B585" t="str">
            <v>PPF HOLDINGS B.V.</v>
          </cell>
          <cell r="C585" t="str">
            <v>NL</v>
          </cell>
          <cell r="D585">
            <v>64000</v>
          </cell>
          <cell r="E585">
            <v>7486</v>
          </cell>
          <cell r="F585">
            <v>72</v>
          </cell>
          <cell r="G585">
            <v>4</v>
          </cell>
        </row>
        <row r="586">
          <cell r="A586">
            <v>10534</v>
          </cell>
          <cell r="B586" t="str">
            <v>Open Gate a.s.</v>
          </cell>
          <cell r="C586" t="str">
            <v>CZ</v>
          </cell>
          <cell r="D586">
            <v>64000</v>
          </cell>
          <cell r="E586">
            <v>7547</v>
          </cell>
          <cell r="F586">
            <v>72</v>
          </cell>
          <cell r="G586">
            <v>4</v>
          </cell>
        </row>
        <row r="587">
          <cell r="A587">
            <v>10535</v>
          </cell>
          <cell r="B587" t="str">
            <v>OPEN GATE - gymnázium a základní škola, s.r.o.</v>
          </cell>
          <cell r="C587" t="str">
            <v>CZ</v>
          </cell>
          <cell r="D587">
            <v>85000</v>
          </cell>
          <cell r="E587">
            <v>7486</v>
          </cell>
          <cell r="F587">
            <v>73</v>
          </cell>
          <cell r="G587">
            <v>5</v>
          </cell>
        </row>
        <row r="588">
          <cell r="A588">
            <v>10536</v>
          </cell>
          <cell r="B588" t="str">
            <v>DPT Kazan, Ltd.</v>
          </cell>
          <cell r="C588" t="str">
            <v>RU</v>
          </cell>
          <cell r="D588">
            <v>47000</v>
          </cell>
          <cell r="E588">
            <v>7143</v>
          </cell>
          <cell r="F588">
            <v>73</v>
          </cell>
          <cell r="G588">
            <v>5</v>
          </cell>
        </row>
        <row r="589">
          <cell r="A589">
            <v>10537</v>
          </cell>
          <cell r="B589" t="str">
            <v>Penzijní společnost České pojišťovny, a.s.</v>
          </cell>
          <cell r="C589" t="str">
            <v>CZ</v>
          </cell>
          <cell r="D589">
            <v>65000</v>
          </cell>
          <cell r="E589">
            <v>5311</v>
          </cell>
          <cell r="F589">
            <v>71</v>
          </cell>
          <cell r="G589">
            <v>4</v>
          </cell>
        </row>
        <row r="590">
          <cell r="A590">
            <v>10538</v>
          </cell>
          <cell r="B590" t="str">
            <v>IC Ural Progress, LLC</v>
          </cell>
          <cell r="C590" t="str">
            <v>RU</v>
          </cell>
          <cell r="D590">
            <v>41000</v>
          </cell>
          <cell r="E590">
            <v>7144</v>
          </cell>
          <cell r="F590">
            <v>73</v>
          </cell>
          <cell r="G590">
            <v>5</v>
          </cell>
        </row>
        <row r="591">
          <cell r="A591">
            <v>10539</v>
          </cell>
          <cell r="B591" t="str">
            <v>Intellconstruction, LLC</v>
          </cell>
          <cell r="C591" t="str">
            <v>RU</v>
          </cell>
          <cell r="D591">
            <v>71000</v>
          </cell>
          <cell r="E591">
            <v>7145</v>
          </cell>
          <cell r="F591">
            <v>73</v>
          </cell>
          <cell r="G591">
            <v>5</v>
          </cell>
        </row>
        <row r="592">
          <cell r="A592">
            <v>10540</v>
          </cell>
          <cell r="B592" t="str">
            <v>PPF Holding S.á r.l.</v>
          </cell>
          <cell r="C592" t="str">
            <v>LU</v>
          </cell>
          <cell r="D592">
            <v>66000</v>
          </cell>
          <cell r="E592">
            <v>7486</v>
          </cell>
          <cell r="F592">
            <v>72</v>
          </cell>
          <cell r="G592">
            <v>4</v>
          </cell>
        </row>
        <row r="593">
          <cell r="A593">
            <v>10541</v>
          </cell>
          <cell r="B593" t="str">
            <v>PPF banka a.s.</v>
          </cell>
          <cell r="C593" t="str">
            <v>CZ</v>
          </cell>
          <cell r="D593">
            <v>64000</v>
          </cell>
          <cell r="E593">
            <v>5241</v>
          </cell>
          <cell r="F593">
            <v>60</v>
          </cell>
          <cell r="G593">
            <v>3</v>
          </cell>
        </row>
        <row r="594">
          <cell r="A594">
            <v>10542</v>
          </cell>
          <cell r="B594" t="str">
            <v>Generali PPF Asset Management a.s.</v>
          </cell>
          <cell r="C594" t="str">
            <v>CZ</v>
          </cell>
          <cell r="D594">
            <v>66000</v>
          </cell>
          <cell r="E594">
            <v>5311</v>
          </cell>
          <cell r="F594">
            <v>60</v>
          </cell>
          <cell r="G594">
            <v>3</v>
          </cell>
        </row>
        <row r="595">
          <cell r="A595">
            <v>10543</v>
          </cell>
          <cell r="B595" t="str">
            <v>PPF a.s.</v>
          </cell>
          <cell r="C595" t="str">
            <v>CZ</v>
          </cell>
          <cell r="D595">
            <v>70000</v>
          </cell>
          <cell r="E595">
            <v>7486</v>
          </cell>
          <cell r="F595">
            <v>73</v>
          </cell>
          <cell r="G595">
            <v>5</v>
          </cell>
        </row>
        <row r="596">
          <cell r="A596">
            <v>10544</v>
          </cell>
          <cell r="B596" t="str">
            <v>Prokofieva, Julia A.</v>
          </cell>
          <cell r="C596" t="str">
            <v>RU</v>
          </cell>
          <cell r="D596">
            <v>98000</v>
          </cell>
          <cell r="E596">
            <v>0</v>
          </cell>
          <cell r="F596">
            <v>80</v>
          </cell>
          <cell r="G596">
            <v>6</v>
          </cell>
        </row>
        <row r="597">
          <cell r="A597">
            <v>10545</v>
          </cell>
          <cell r="B597" t="str">
            <v>YUMIG, Ltd.</v>
          </cell>
          <cell r="C597" t="str">
            <v>RU</v>
          </cell>
          <cell r="D597">
            <v>81000</v>
          </cell>
          <cell r="E597">
            <v>7146</v>
          </cell>
          <cell r="F597">
            <v>73</v>
          </cell>
          <cell r="G597">
            <v>5</v>
          </cell>
        </row>
        <row r="598">
          <cell r="A598">
            <v>10546</v>
          </cell>
          <cell r="B598" t="str">
            <v>PPF FO Management B.V.</v>
          </cell>
          <cell r="C598" t="str">
            <v>NL</v>
          </cell>
          <cell r="D598">
            <v>64000</v>
          </cell>
          <cell r="E598">
            <v>7486</v>
          </cell>
          <cell r="F598">
            <v>72</v>
          </cell>
          <cell r="G598">
            <v>4</v>
          </cell>
        </row>
        <row r="599">
          <cell r="A599">
            <v>10547</v>
          </cell>
          <cell r="B599" t="str">
            <v>PPF Services Limited</v>
          </cell>
          <cell r="C599" t="str">
            <v>CY</v>
          </cell>
          <cell r="D599">
            <v>64000</v>
          </cell>
          <cell r="E599">
            <v>7486</v>
          </cell>
          <cell r="F599">
            <v>72</v>
          </cell>
          <cell r="G599">
            <v>4</v>
          </cell>
        </row>
        <row r="600">
          <cell r="A600">
            <v>10548</v>
          </cell>
          <cell r="B600" t="str">
            <v>Tanford Limited</v>
          </cell>
          <cell r="C600" t="str">
            <v>CY</v>
          </cell>
          <cell r="D600">
            <v>64000</v>
          </cell>
          <cell r="E600">
            <v>7486</v>
          </cell>
          <cell r="F600">
            <v>72</v>
          </cell>
          <cell r="G600">
            <v>4</v>
          </cell>
        </row>
        <row r="601">
          <cell r="A601">
            <v>10549</v>
          </cell>
          <cell r="B601" t="str">
            <v>Public Picture &amp; Marketing a.s.</v>
          </cell>
          <cell r="C601" t="str">
            <v>CZ</v>
          </cell>
          <cell r="D601">
            <v>82000</v>
          </cell>
          <cell r="E601">
            <v>7486</v>
          </cell>
          <cell r="F601">
            <v>73</v>
          </cell>
          <cell r="G601">
            <v>5</v>
          </cell>
        </row>
        <row r="602">
          <cell r="A602">
            <v>10550</v>
          </cell>
          <cell r="B602" t="str">
            <v>Redlione Ltd</v>
          </cell>
          <cell r="C602" t="str">
            <v>CY</v>
          </cell>
          <cell r="D602">
            <v>62000</v>
          </cell>
          <cell r="E602">
            <v>7486</v>
          </cell>
          <cell r="F602">
            <v>73</v>
          </cell>
          <cell r="G602">
            <v>5</v>
          </cell>
        </row>
        <row r="603">
          <cell r="A603">
            <v>10551</v>
          </cell>
          <cell r="B603" t="str">
            <v>CCK Consulting</v>
          </cell>
          <cell r="C603" t="str">
            <v>RU</v>
          </cell>
          <cell r="D603">
            <v>70000</v>
          </cell>
          <cell r="E603">
            <v>7147</v>
          </cell>
          <cell r="F603">
            <v>73</v>
          </cell>
          <cell r="G603">
            <v>5</v>
          </cell>
        </row>
        <row r="604">
          <cell r="A604">
            <v>10552</v>
          </cell>
          <cell r="B604" t="str">
            <v>RP Holding Co Cayman Islands Limited</v>
          </cell>
          <cell r="C604" t="str">
            <v>KY</v>
          </cell>
          <cell r="D604">
            <v>64000</v>
          </cell>
          <cell r="E604">
            <v>5037</v>
          </cell>
          <cell r="F604">
            <v>72</v>
          </cell>
          <cell r="G604">
            <v>4</v>
          </cell>
        </row>
        <row r="605">
          <cell r="A605">
            <v>10553</v>
          </cell>
          <cell r="B605" t="str">
            <v>Saint World Limited</v>
          </cell>
          <cell r="C605" t="str">
            <v>HK</v>
          </cell>
          <cell r="D605">
            <v>64000</v>
          </cell>
          <cell r="E605">
            <v>7486</v>
          </cell>
          <cell r="F605">
            <v>72</v>
          </cell>
          <cell r="G605">
            <v>4</v>
          </cell>
        </row>
        <row r="606">
          <cell r="A606">
            <v>10554</v>
          </cell>
          <cell r="B606" t="str">
            <v>"I-Teco" CJSC</v>
          </cell>
          <cell r="C606" t="str">
            <v>RU</v>
          </cell>
          <cell r="D606">
            <v>62000</v>
          </cell>
          <cell r="E606">
            <v>7562</v>
          </cell>
          <cell r="F606">
            <v>73</v>
          </cell>
          <cell r="G606">
            <v>5</v>
          </cell>
        </row>
        <row r="607">
          <cell r="A607">
            <v>10555</v>
          </cell>
          <cell r="B607" t="str">
            <v>Univerzální správa majetku a.s.</v>
          </cell>
          <cell r="C607" t="str">
            <v>CZ</v>
          </cell>
          <cell r="D607">
            <v>68000</v>
          </cell>
          <cell r="E607">
            <v>5883</v>
          </cell>
          <cell r="F607">
            <v>73</v>
          </cell>
          <cell r="G607">
            <v>5</v>
          </cell>
        </row>
        <row r="608">
          <cell r="A608">
            <v>10556</v>
          </cell>
          <cell r="B608" t="str">
            <v>Home Credit Asia Limited</v>
          </cell>
          <cell r="C608" t="str">
            <v>HK</v>
          </cell>
          <cell r="D608">
            <v>64000</v>
          </cell>
          <cell r="E608">
            <v>5241</v>
          </cell>
          <cell r="F608">
            <v>72</v>
          </cell>
          <cell r="G608">
            <v>4</v>
          </cell>
        </row>
        <row r="609">
          <cell r="A609">
            <v>10557</v>
          </cell>
          <cell r="B609" t="str">
            <v>Bureau van Dijk Editions Electroniques SA</v>
          </cell>
          <cell r="C609" t="str">
            <v>RU</v>
          </cell>
          <cell r="D609">
            <v>63000</v>
          </cell>
          <cell r="E609">
            <v>7148</v>
          </cell>
          <cell r="F609">
            <v>73</v>
          </cell>
          <cell r="G609">
            <v>5</v>
          </cell>
        </row>
        <row r="610">
          <cell r="A610">
            <v>10558</v>
          </cell>
          <cell r="B610" t="str">
            <v>Home Credit Kazakhstan, JSC</v>
          </cell>
          <cell r="C610" t="str">
            <v>KZ</v>
          </cell>
          <cell r="D610">
            <v>64000</v>
          </cell>
          <cell r="E610">
            <v>7486</v>
          </cell>
          <cell r="F610">
            <v>72</v>
          </cell>
          <cell r="G610">
            <v>4</v>
          </cell>
        </row>
        <row r="611">
          <cell r="A611">
            <v>10559</v>
          </cell>
          <cell r="B611" t="str">
            <v>Communications International Ltd</v>
          </cell>
          <cell r="C611" t="str">
            <v>RU</v>
          </cell>
          <cell r="D611">
            <v>63000</v>
          </cell>
          <cell r="E611">
            <v>7149</v>
          </cell>
          <cell r="F611">
            <v>73</v>
          </cell>
          <cell r="G611">
            <v>5</v>
          </cell>
        </row>
        <row r="612">
          <cell r="A612">
            <v>10560</v>
          </cell>
          <cell r="B612" t="str">
            <v>PPF Group N.V.</v>
          </cell>
          <cell r="C612" t="str">
            <v>NL</v>
          </cell>
          <cell r="D612">
            <v>64000</v>
          </cell>
          <cell r="E612">
            <v>7486</v>
          </cell>
          <cell r="F612">
            <v>72</v>
          </cell>
          <cell r="G612">
            <v>4</v>
          </cell>
        </row>
        <row r="613">
          <cell r="A613">
            <v>10561</v>
          </cell>
          <cell r="B613" t="str">
            <v>Ukraine (Government)</v>
          </cell>
          <cell r="C613" t="str">
            <v>UA</v>
          </cell>
          <cell r="D613">
            <v>84000</v>
          </cell>
          <cell r="E613">
            <v>5320</v>
          </cell>
          <cell r="F613">
            <v>10</v>
          </cell>
          <cell r="G613">
            <v>2</v>
          </cell>
        </row>
        <row r="614">
          <cell r="A614">
            <v>10562</v>
          </cell>
          <cell r="B614" t="str">
            <v>Lukoil-Garant, NPF</v>
          </cell>
          <cell r="C614" t="str">
            <v>RU</v>
          </cell>
          <cell r="D614">
            <v>65000</v>
          </cell>
          <cell r="E614">
            <v>5134</v>
          </cell>
          <cell r="F614">
            <v>71</v>
          </cell>
          <cell r="G614">
            <v>4</v>
          </cell>
        </row>
        <row r="615">
          <cell r="A615">
            <v>10563</v>
          </cell>
          <cell r="B615" t="str">
            <v>IC Allianz, OJSC</v>
          </cell>
          <cell r="C615" t="str">
            <v>RU</v>
          </cell>
          <cell r="D615">
            <v>65000</v>
          </cell>
          <cell r="E615">
            <v>5088</v>
          </cell>
          <cell r="F615">
            <v>71</v>
          </cell>
          <cell r="G615">
            <v>4</v>
          </cell>
        </row>
        <row r="616">
          <cell r="A616">
            <v>10564</v>
          </cell>
          <cell r="B616" t="str">
            <v>EP Energy HR d.o.o.</v>
          </cell>
          <cell r="C616" t="str">
            <v>HR</v>
          </cell>
          <cell r="D616">
            <v>35000</v>
          </cell>
          <cell r="E616">
            <v>6225</v>
          </cell>
          <cell r="F616">
            <v>73</v>
          </cell>
          <cell r="G616">
            <v>5</v>
          </cell>
        </row>
        <row r="617">
          <cell r="A617">
            <v>10565</v>
          </cell>
          <cell r="B617" t="str">
            <v>Trekreo s.r.o.</v>
          </cell>
          <cell r="C617" t="str">
            <v>CZ</v>
          </cell>
          <cell r="D617">
            <v>45000</v>
          </cell>
          <cell r="E617">
            <v>7150</v>
          </cell>
          <cell r="F617">
            <v>73</v>
          </cell>
          <cell r="G617">
            <v>5</v>
          </cell>
        </row>
        <row r="618">
          <cell r="A618">
            <v>10566</v>
          </cell>
          <cell r="B618" t="str">
            <v>OJSC Non-banking Credit and Financial Organization Home Credit</v>
          </cell>
          <cell r="C618" t="str">
            <v>BY</v>
          </cell>
          <cell r="D618">
            <v>64000</v>
          </cell>
          <cell r="E618">
            <v>5241</v>
          </cell>
          <cell r="F618">
            <v>72</v>
          </cell>
          <cell r="G618">
            <v>4</v>
          </cell>
        </row>
        <row r="619">
          <cell r="A619">
            <v>10567</v>
          </cell>
          <cell r="B619" t="str">
            <v>AP Auto Pech s.r.o.</v>
          </cell>
          <cell r="C619" t="str">
            <v>CZ</v>
          </cell>
          <cell r="D619">
            <v>45000</v>
          </cell>
          <cell r="E619">
            <v>7151</v>
          </cell>
          <cell r="F619">
            <v>73</v>
          </cell>
          <cell r="G619">
            <v>5</v>
          </cell>
        </row>
        <row r="620">
          <cell r="A620">
            <v>10568</v>
          </cell>
          <cell r="B620" t="str">
            <v>ABN AMRO BANK KZ</v>
          </cell>
          <cell r="C620" t="str">
            <v>KZ</v>
          </cell>
          <cell r="D620">
            <v>64000</v>
          </cell>
          <cell r="E620">
            <v>5067</v>
          </cell>
          <cell r="F620">
            <v>72</v>
          </cell>
          <cell r="G620">
            <v>4</v>
          </cell>
        </row>
        <row r="621">
          <cell r="A621">
            <v>10569</v>
          </cell>
          <cell r="B621" t="str">
            <v>CNCB - Czech Non-Banking Credit Bureau, z.s.p.o.</v>
          </cell>
          <cell r="C621" t="str">
            <v>CZ</v>
          </cell>
          <cell r="D621">
            <v>62000</v>
          </cell>
          <cell r="E621">
            <v>7152</v>
          </cell>
          <cell r="F621">
            <v>73</v>
          </cell>
          <cell r="G621">
            <v>5</v>
          </cell>
        </row>
        <row r="622">
          <cell r="A622">
            <v>10570</v>
          </cell>
          <cell r="B622" t="str">
            <v>Ecologue Investments Limited</v>
          </cell>
          <cell r="C622" t="str">
            <v>IM</v>
          </cell>
          <cell r="D622">
            <v>99999</v>
          </cell>
          <cell r="E622">
            <v>7154</v>
          </cell>
          <cell r="F622">
            <v>73</v>
          </cell>
          <cell r="G622">
            <v>5</v>
          </cell>
        </row>
        <row r="623">
          <cell r="A623">
            <v>10571</v>
          </cell>
          <cell r="B623" t="str">
            <v>Fonic International Limited</v>
          </cell>
          <cell r="C623" t="str">
            <v>VG</v>
          </cell>
          <cell r="D623">
            <v>51000</v>
          </cell>
          <cell r="E623">
            <v>7153</v>
          </cell>
          <cell r="F623">
            <v>73</v>
          </cell>
          <cell r="G623">
            <v>5</v>
          </cell>
        </row>
        <row r="624">
          <cell r="A624">
            <v>10572</v>
          </cell>
          <cell r="B624" t="str">
            <v>Ak Erke</v>
          </cell>
          <cell r="C624" t="str">
            <v>KZ</v>
          </cell>
          <cell r="D624">
            <v>68000</v>
          </cell>
          <cell r="E624">
            <v>5332</v>
          </cell>
          <cell r="F624">
            <v>73</v>
          </cell>
          <cell r="G624">
            <v>5</v>
          </cell>
        </row>
        <row r="625">
          <cell r="A625">
            <v>10573</v>
          </cell>
          <cell r="B625" t="str">
            <v>Republic of Kazakhstan (Government)</v>
          </cell>
          <cell r="C625" t="str">
            <v>KZ</v>
          </cell>
          <cell r="D625">
            <v>84000</v>
          </cell>
          <cell r="E625">
            <v>5454</v>
          </cell>
          <cell r="F625">
            <v>10</v>
          </cell>
          <cell r="G625">
            <v>2</v>
          </cell>
        </row>
        <row r="626">
          <cell r="A626">
            <v>10574</v>
          </cell>
          <cell r="B626" t="str">
            <v>Era, LLC</v>
          </cell>
          <cell r="C626" t="str">
            <v>RU</v>
          </cell>
          <cell r="D626">
            <v>68000</v>
          </cell>
          <cell r="E626">
            <v>7155</v>
          </cell>
          <cell r="F626">
            <v>73</v>
          </cell>
          <cell r="G626">
            <v>5</v>
          </cell>
        </row>
        <row r="627">
          <cell r="A627">
            <v>10575</v>
          </cell>
          <cell r="B627" t="str">
            <v>KPMG Kazakhstan</v>
          </cell>
          <cell r="C627" t="str">
            <v>KZ</v>
          </cell>
          <cell r="D627">
            <v>69000</v>
          </cell>
          <cell r="E627">
            <v>5335</v>
          </cell>
          <cell r="F627">
            <v>73</v>
          </cell>
          <cell r="G627">
            <v>5</v>
          </cell>
        </row>
        <row r="628">
          <cell r="A628">
            <v>10576</v>
          </cell>
          <cell r="B628" t="str">
            <v>X 5 Nedvizhimost, ZAO</v>
          </cell>
          <cell r="C628" t="str">
            <v>RU</v>
          </cell>
          <cell r="D628">
            <v>68000</v>
          </cell>
          <cell r="E628">
            <v>7156</v>
          </cell>
          <cell r="F628">
            <v>73</v>
          </cell>
          <cell r="G628">
            <v>5</v>
          </cell>
        </row>
        <row r="629">
          <cell r="A629">
            <v>10577</v>
          </cell>
          <cell r="B629" t="str">
            <v>Germes</v>
          </cell>
          <cell r="C629" t="str">
            <v>RU</v>
          </cell>
          <cell r="D629">
            <v>47000</v>
          </cell>
          <cell r="E629">
            <v>7157</v>
          </cell>
          <cell r="F629">
            <v>73</v>
          </cell>
          <cell r="G629">
            <v>5</v>
          </cell>
        </row>
        <row r="630">
          <cell r="A630">
            <v>10578</v>
          </cell>
          <cell r="B630" t="str">
            <v>Fashion Point</v>
          </cell>
          <cell r="C630" t="str">
            <v>RU</v>
          </cell>
          <cell r="D630">
            <v>47000</v>
          </cell>
          <cell r="E630">
            <v>7158</v>
          </cell>
          <cell r="F630">
            <v>73</v>
          </cell>
          <cell r="G630">
            <v>5</v>
          </cell>
        </row>
        <row r="631">
          <cell r="A631">
            <v>10579</v>
          </cell>
          <cell r="B631" t="str">
            <v>Nika Group 2, LLC</v>
          </cell>
          <cell r="C631" t="str">
            <v>RU</v>
          </cell>
          <cell r="D631">
            <v>47000</v>
          </cell>
          <cell r="E631">
            <v>7159</v>
          </cell>
          <cell r="F631">
            <v>73</v>
          </cell>
          <cell r="G631">
            <v>5</v>
          </cell>
        </row>
        <row r="632">
          <cell r="A632">
            <v>10580</v>
          </cell>
          <cell r="B632" t="str">
            <v>Clothes 3000</v>
          </cell>
          <cell r="C632" t="str">
            <v>RU</v>
          </cell>
          <cell r="D632">
            <v>47000</v>
          </cell>
          <cell r="E632">
            <v>7160</v>
          </cell>
          <cell r="F632">
            <v>73</v>
          </cell>
          <cell r="G632">
            <v>5</v>
          </cell>
        </row>
        <row r="633">
          <cell r="A633">
            <v>10581</v>
          </cell>
          <cell r="B633" t="str">
            <v>Stiskálek Bronislav, Ing.</v>
          </cell>
          <cell r="C633" t="str">
            <v>CZ</v>
          </cell>
          <cell r="D633">
            <v>70000</v>
          </cell>
          <cell r="E633">
            <v>7161</v>
          </cell>
          <cell r="F633">
            <v>73</v>
          </cell>
          <cell r="G633">
            <v>5</v>
          </cell>
        </row>
        <row r="634">
          <cell r="A634">
            <v>10582</v>
          </cell>
          <cell r="B634" t="str">
            <v>JR Holdings Ltd</v>
          </cell>
          <cell r="C634" t="str">
            <v>CY</v>
          </cell>
          <cell r="D634">
            <v>64000</v>
          </cell>
          <cell r="E634">
            <v>5118</v>
          </cell>
          <cell r="F634">
            <v>72</v>
          </cell>
          <cell r="G634">
            <v>4</v>
          </cell>
        </row>
        <row r="635">
          <cell r="A635">
            <v>10583</v>
          </cell>
          <cell r="B635" t="str">
            <v>PT Bank Negara Indonesia (Persero) Tbk (BNI)</v>
          </cell>
          <cell r="C635" t="str">
            <v>ID</v>
          </cell>
          <cell r="D635">
            <v>66000</v>
          </cell>
          <cell r="E635">
            <v>7162</v>
          </cell>
          <cell r="F635">
            <v>72</v>
          </cell>
          <cell r="G635">
            <v>4</v>
          </cell>
        </row>
        <row r="636">
          <cell r="A636">
            <v>10584</v>
          </cell>
          <cell r="B636" t="str">
            <v>Všeobecná zdravotní pojišťovna</v>
          </cell>
          <cell r="C636" t="str">
            <v>CZ</v>
          </cell>
          <cell r="D636">
            <v>65000</v>
          </cell>
          <cell r="E636">
            <v>5342</v>
          </cell>
          <cell r="F636">
            <v>71</v>
          </cell>
          <cell r="G636">
            <v>4</v>
          </cell>
        </row>
        <row r="637">
          <cell r="A637">
            <v>10585</v>
          </cell>
          <cell r="B637" t="str">
            <v>Revírní bratrská pokladna</v>
          </cell>
          <cell r="C637" t="str">
            <v>CZ</v>
          </cell>
          <cell r="D637">
            <v>65000</v>
          </cell>
          <cell r="E637">
            <v>5343</v>
          </cell>
          <cell r="F637">
            <v>71</v>
          </cell>
          <cell r="G637">
            <v>4</v>
          </cell>
        </row>
        <row r="638">
          <cell r="A638">
            <v>10586</v>
          </cell>
          <cell r="B638" t="str">
            <v>Česká průmyslová zdravotní pojišťovna</v>
          </cell>
          <cell r="C638" t="str">
            <v>CZ</v>
          </cell>
          <cell r="D638">
            <v>65000</v>
          </cell>
          <cell r="E638">
            <v>5344</v>
          </cell>
          <cell r="F638">
            <v>71</v>
          </cell>
          <cell r="G638">
            <v>4</v>
          </cell>
        </row>
        <row r="639">
          <cell r="A639">
            <v>10587</v>
          </cell>
          <cell r="B639" t="str">
            <v>Zdravotní pojišťovna Ministerstva vnitra ČR</v>
          </cell>
          <cell r="C639" t="str">
            <v>CZ</v>
          </cell>
          <cell r="D639">
            <v>65000</v>
          </cell>
          <cell r="E639">
            <v>5345</v>
          </cell>
          <cell r="F639">
            <v>71</v>
          </cell>
          <cell r="G639">
            <v>4</v>
          </cell>
        </row>
        <row r="640">
          <cell r="A640">
            <v>10588</v>
          </cell>
          <cell r="B640" t="str">
            <v>Severomoravská plynárenská a.s.</v>
          </cell>
          <cell r="C640" t="str">
            <v>CZ</v>
          </cell>
          <cell r="D640">
            <v>35000</v>
          </cell>
          <cell r="E640">
            <v>5346</v>
          </cell>
          <cell r="F640">
            <v>73</v>
          </cell>
          <cell r="G640">
            <v>5</v>
          </cell>
        </row>
        <row r="641">
          <cell r="A641">
            <v>10589</v>
          </cell>
          <cell r="B641" t="str">
            <v>Bank of Vietnam</v>
          </cell>
          <cell r="C641" t="str">
            <v>VN</v>
          </cell>
          <cell r="D641">
            <v>64000</v>
          </cell>
          <cell r="E641">
            <v>5347</v>
          </cell>
          <cell r="F641">
            <v>10</v>
          </cell>
          <cell r="G641">
            <v>1</v>
          </cell>
        </row>
        <row r="642">
          <cell r="A642">
            <v>10590</v>
          </cell>
          <cell r="B642" t="str">
            <v>Credium a.s.</v>
          </cell>
          <cell r="C642" t="str">
            <v>CZ</v>
          </cell>
          <cell r="D642">
            <v>64000</v>
          </cell>
          <cell r="E642">
            <v>5005</v>
          </cell>
          <cell r="F642">
            <v>60</v>
          </cell>
          <cell r="G642">
            <v>3</v>
          </cell>
        </row>
        <row r="643">
          <cell r="A643">
            <v>10591</v>
          </cell>
          <cell r="B643" t="str">
            <v>PT Bank Tabungan Pensiunan Nasional Tbk (BTPN)</v>
          </cell>
          <cell r="C643" t="str">
            <v>ID</v>
          </cell>
          <cell r="D643">
            <v>66000</v>
          </cell>
          <cell r="E643">
            <v>7163</v>
          </cell>
          <cell r="F643">
            <v>72</v>
          </cell>
          <cell r="G643">
            <v>4</v>
          </cell>
        </row>
        <row r="644">
          <cell r="A644">
            <v>10592</v>
          </cell>
          <cell r="B644" t="str">
            <v>Impromat - Computer s.r.o.</v>
          </cell>
          <cell r="C644" t="str">
            <v>CZ</v>
          </cell>
          <cell r="D644">
            <v>62000</v>
          </cell>
          <cell r="E644">
            <v>5350</v>
          </cell>
          <cell r="F644">
            <v>73</v>
          </cell>
          <cell r="G644">
            <v>5</v>
          </cell>
        </row>
        <row r="645">
          <cell r="A645">
            <v>10593</v>
          </cell>
          <cell r="B645" t="str">
            <v>PPF Advisory (CR) a.s.</v>
          </cell>
          <cell r="C645" t="str">
            <v>CZ</v>
          </cell>
          <cell r="D645">
            <v>70000</v>
          </cell>
          <cell r="E645">
            <v>7486</v>
          </cell>
          <cell r="F645">
            <v>73</v>
          </cell>
          <cell r="G645">
            <v>5</v>
          </cell>
        </row>
        <row r="646">
          <cell r="A646">
            <v>10594</v>
          </cell>
          <cell r="B646" t="str">
            <v>PT Bank Mandiri (Persero) Tbk</v>
          </cell>
          <cell r="C646" t="str">
            <v>ID</v>
          </cell>
          <cell r="D646">
            <v>66000</v>
          </cell>
          <cell r="E646">
            <v>7164</v>
          </cell>
          <cell r="F646">
            <v>72</v>
          </cell>
          <cell r="G646">
            <v>4</v>
          </cell>
        </row>
        <row r="647">
          <cell r="A647">
            <v>10595</v>
          </cell>
          <cell r="B647" t="str">
            <v>Commonwealth of Australia (Government)</v>
          </cell>
          <cell r="C647" t="str">
            <v>AU</v>
          </cell>
          <cell r="D647">
            <v>84000</v>
          </cell>
          <cell r="E647">
            <v>7165</v>
          </cell>
          <cell r="F647">
            <v>10</v>
          </cell>
          <cell r="G647">
            <v>2</v>
          </cell>
        </row>
        <row r="648">
          <cell r="A648">
            <v>10596</v>
          </cell>
          <cell r="B648" t="str">
            <v xml:space="preserve">DREVONA, s.r.o. </v>
          </cell>
          <cell r="C648" t="str">
            <v>SK</v>
          </cell>
          <cell r="D648">
            <v>31000</v>
          </cell>
          <cell r="E648">
            <v>5352</v>
          </cell>
          <cell r="F648">
            <v>73</v>
          </cell>
          <cell r="G648">
            <v>5</v>
          </cell>
        </row>
        <row r="649">
          <cell r="A649">
            <v>10597</v>
          </cell>
          <cell r="B649" t="str">
            <v>KH TRADING s.r.o</v>
          </cell>
          <cell r="C649" t="str">
            <v>SK</v>
          </cell>
          <cell r="D649">
            <v>47000</v>
          </cell>
          <cell r="E649">
            <v>5353</v>
          </cell>
          <cell r="F649">
            <v>73</v>
          </cell>
          <cell r="G649">
            <v>5</v>
          </cell>
        </row>
        <row r="650">
          <cell r="A650">
            <v>10598</v>
          </cell>
          <cell r="B650" t="str">
            <v xml:space="preserve">Daniel Záhora -DAZA </v>
          </cell>
          <cell r="C650" t="str">
            <v>SK</v>
          </cell>
          <cell r="D650">
            <v>47000</v>
          </cell>
          <cell r="E650">
            <v>5354</v>
          </cell>
          <cell r="F650">
            <v>73</v>
          </cell>
          <cell r="G650">
            <v>5</v>
          </cell>
        </row>
        <row r="651">
          <cell r="A651">
            <v>10599</v>
          </cell>
          <cell r="B651" t="str">
            <v>Belize (Government)</v>
          </cell>
          <cell r="C651" t="str">
            <v>BZ</v>
          </cell>
          <cell r="D651">
            <v>84000</v>
          </cell>
          <cell r="E651">
            <v>7166</v>
          </cell>
          <cell r="F651">
            <v>10</v>
          </cell>
          <cell r="G651">
            <v>2</v>
          </cell>
        </row>
        <row r="652">
          <cell r="A652">
            <v>10600</v>
          </cell>
          <cell r="B652" t="str">
            <v xml:space="preserve">F.Vangel - ANDREA SHOP </v>
          </cell>
          <cell r="C652" t="str">
            <v>SK</v>
          </cell>
          <cell r="D652">
            <v>47000</v>
          </cell>
          <cell r="E652">
            <v>5356</v>
          </cell>
          <cell r="F652">
            <v>73</v>
          </cell>
          <cell r="G652">
            <v>5</v>
          </cell>
        </row>
        <row r="653">
          <cell r="A653">
            <v>10601</v>
          </cell>
          <cell r="B653" t="str">
            <v>Vincent Beke BV-TV</v>
          </cell>
          <cell r="C653" t="str">
            <v>SK</v>
          </cell>
          <cell r="D653">
            <v>47000</v>
          </cell>
          <cell r="E653">
            <v>5357</v>
          </cell>
          <cell r="F653">
            <v>73</v>
          </cell>
          <cell r="G653">
            <v>5</v>
          </cell>
        </row>
        <row r="654">
          <cell r="A654">
            <v>10602</v>
          </cell>
          <cell r="B654" t="str">
            <v>Canada (Government)</v>
          </cell>
          <cell r="C654" t="str">
            <v>CA</v>
          </cell>
          <cell r="D654">
            <v>84000</v>
          </cell>
          <cell r="E654">
            <v>7167</v>
          </cell>
          <cell r="F654">
            <v>10</v>
          </cell>
          <cell r="G654">
            <v>2</v>
          </cell>
        </row>
        <row r="655">
          <cell r="A655">
            <v>10603</v>
          </cell>
          <cell r="B655" t="str">
            <v>Kingdom of Denmark (Government)</v>
          </cell>
          <cell r="C655" t="str">
            <v>DK</v>
          </cell>
          <cell r="D655">
            <v>84000</v>
          </cell>
          <cell r="E655">
            <v>7168</v>
          </cell>
          <cell r="F655">
            <v>10</v>
          </cell>
          <cell r="G655">
            <v>2</v>
          </cell>
        </row>
        <row r="656">
          <cell r="A656">
            <v>10604</v>
          </cell>
          <cell r="B656" t="str">
            <v>Georgia (Government)</v>
          </cell>
          <cell r="C656" t="str">
            <v>GE</v>
          </cell>
          <cell r="D656">
            <v>84000</v>
          </cell>
          <cell r="E656">
            <v>7169</v>
          </cell>
          <cell r="F656">
            <v>10</v>
          </cell>
          <cell r="G656">
            <v>2</v>
          </cell>
        </row>
        <row r="657">
          <cell r="A657">
            <v>10605</v>
          </cell>
          <cell r="B657" t="str">
            <v>Republic of Indonesia (Government)</v>
          </cell>
          <cell r="C657" t="str">
            <v>ID</v>
          </cell>
          <cell r="D657">
            <v>84000</v>
          </cell>
          <cell r="E657">
            <v>7170</v>
          </cell>
          <cell r="F657">
            <v>10</v>
          </cell>
          <cell r="G657">
            <v>2</v>
          </cell>
        </row>
        <row r="658">
          <cell r="A658">
            <v>10606</v>
          </cell>
          <cell r="B658" t="str">
            <v xml:space="preserve">LOB s.r.o. </v>
          </cell>
          <cell r="C658" t="str">
            <v>SK</v>
          </cell>
          <cell r="D658">
            <v>47000</v>
          </cell>
          <cell r="E658">
            <v>5362</v>
          </cell>
          <cell r="F658">
            <v>73</v>
          </cell>
          <cell r="G658">
            <v>5</v>
          </cell>
        </row>
        <row r="659">
          <cell r="A659">
            <v>10607</v>
          </cell>
          <cell r="B659" t="str">
            <v>Ing.R.Krampl - CKD market</v>
          </cell>
          <cell r="C659" t="str">
            <v>SK</v>
          </cell>
          <cell r="D659">
            <v>47000</v>
          </cell>
          <cell r="E659">
            <v>5363</v>
          </cell>
          <cell r="F659">
            <v>73</v>
          </cell>
          <cell r="G659">
            <v>5</v>
          </cell>
        </row>
        <row r="660">
          <cell r="A660">
            <v>10608</v>
          </cell>
          <cell r="B660" t="str">
            <v>Kingdom of Morocco (Government)</v>
          </cell>
          <cell r="C660" t="str">
            <v>MA</v>
          </cell>
          <cell r="D660">
            <v>84000</v>
          </cell>
          <cell r="E660">
            <v>7171</v>
          </cell>
          <cell r="F660">
            <v>10</v>
          </cell>
          <cell r="G660">
            <v>2</v>
          </cell>
        </row>
        <row r="661">
          <cell r="A661">
            <v>10609</v>
          </cell>
          <cell r="B661" t="str">
            <v>Kingdom of Norway (Government)</v>
          </cell>
          <cell r="C661" t="str">
            <v>NO</v>
          </cell>
          <cell r="D661">
            <v>84000</v>
          </cell>
          <cell r="E661">
            <v>7172</v>
          </cell>
          <cell r="F661">
            <v>10</v>
          </cell>
          <cell r="G661">
            <v>2</v>
          </cell>
        </row>
        <row r="662">
          <cell r="A662">
            <v>10610</v>
          </cell>
          <cell r="B662" t="str">
            <v xml:space="preserve">Oskar Rublik </v>
          </cell>
          <cell r="C662" t="str">
            <v>SK</v>
          </cell>
          <cell r="D662">
            <v>47000</v>
          </cell>
          <cell r="E662">
            <v>5366</v>
          </cell>
          <cell r="F662">
            <v>73</v>
          </cell>
          <cell r="G662">
            <v>5</v>
          </cell>
        </row>
        <row r="663">
          <cell r="A663">
            <v>10611</v>
          </cell>
          <cell r="B663" t="str">
            <v>Ján Krátky - REKRA</v>
          </cell>
          <cell r="C663" t="str">
            <v>SK</v>
          </cell>
          <cell r="D663">
            <v>47000</v>
          </cell>
          <cell r="E663">
            <v>5367</v>
          </cell>
          <cell r="F663">
            <v>73</v>
          </cell>
          <cell r="G663">
            <v>5</v>
          </cell>
        </row>
        <row r="664">
          <cell r="A664">
            <v>10612</v>
          </cell>
          <cell r="B664" t="str">
            <v>Tibor Rábek - TIBI</v>
          </cell>
          <cell r="C664" t="str">
            <v>SK</v>
          </cell>
          <cell r="D664">
            <v>47000</v>
          </cell>
          <cell r="E664">
            <v>5368</v>
          </cell>
          <cell r="F664">
            <v>73</v>
          </cell>
          <cell r="G664">
            <v>5</v>
          </cell>
        </row>
        <row r="665">
          <cell r="A665">
            <v>10613</v>
          </cell>
          <cell r="B665" t="str">
            <v>Republic of the Philippines (Government)</v>
          </cell>
          <cell r="C665" t="str">
            <v>PH</v>
          </cell>
          <cell r="D665">
            <v>84000</v>
          </cell>
          <cell r="E665">
            <v>7173</v>
          </cell>
          <cell r="F665">
            <v>10</v>
          </cell>
          <cell r="G665">
            <v>2</v>
          </cell>
        </row>
        <row r="666">
          <cell r="A666">
            <v>10614</v>
          </cell>
          <cell r="B666" t="str">
            <v>Republic of Singapore (Government)</v>
          </cell>
          <cell r="C666" t="str">
            <v>SG</v>
          </cell>
          <cell r="D666">
            <v>84000</v>
          </cell>
          <cell r="E666">
            <v>7174</v>
          </cell>
          <cell r="F666">
            <v>10</v>
          </cell>
          <cell r="G666">
            <v>2</v>
          </cell>
        </row>
        <row r="667">
          <cell r="A667">
            <v>10615</v>
          </cell>
          <cell r="B667" t="str">
            <v>Raiffeisenbank, AO</v>
          </cell>
          <cell r="C667" t="str">
            <v>RU</v>
          </cell>
          <cell r="D667">
            <v>64000</v>
          </cell>
          <cell r="E667">
            <v>5026</v>
          </cell>
          <cell r="F667">
            <v>72</v>
          </cell>
          <cell r="G667">
            <v>4</v>
          </cell>
        </row>
        <row r="668">
          <cell r="A668">
            <v>10616</v>
          </cell>
          <cell r="B668" t="str">
            <v>Republic of Turkey (Government)</v>
          </cell>
          <cell r="C668" t="str">
            <v>TR</v>
          </cell>
          <cell r="D668">
            <v>84000</v>
          </cell>
          <cell r="E668">
            <v>7175</v>
          </cell>
          <cell r="F668">
            <v>10</v>
          </cell>
          <cell r="G668">
            <v>2</v>
          </cell>
        </row>
        <row r="669">
          <cell r="A669">
            <v>10617</v>
          </cell>
          <cell r="B669" t="str">
            <v>SME Bank (Russian Bank for Small and Medium Enterprises Support), OJSC</v>
          </cell>
          <cell r="C669" t="str">
            <v>RU</v>
          </cell>
          <cell r="D669">
            <v>64000</v>
          </cell>
          <cell r="E669">
            <v>6423</v>
          </cell>
          <cell r="F669">
            <v>72</v>
          </cell>
          <cell r="G669">
            <v>4</v>
          </cell>
        </row>
        <row r="670">
          <cell r="A670">
            <v>10618</v>
          </cell>
          <cell r="B670" t="str">
            <v>AB 3 B.V.</v>
          </cell>
          <cell r="C670" t="str">
            <v>NL</v>
          </cell>
          <cell r="D670">
            <v>66000</v>
          </cell>
          <cell r="E670">
            <v>5241</v>
          </cell>
          <cell r="F670">
            <v>72</v>
          </cell>
          <cell r="G670">
            <v>4</v>
          </cell>
        </row>
        <row r="671">
          <cell r="A671">
            <v>10619</v>
          </cell>
          <cell r="B671" t="str">
            <v>Promsvyazbank PJSC</v>
          </cell>
          <cell r="C671" t="str">
            <v>RU</v>
          </cell>
          <cell r="D671">
            <v>66000</v>
          </cell>
          <cell r="E671">
            <v>5373</v>
          </cell>
          <cell r="F671">
            <v>72</v>
          </cell>
          <cell r="G671">
            <v>4</v>
          </cell>
        </row>
        <row r="672">
          <cell r="A672">
            <v>10620</v>
          </cell>
          <cell r="B672" t="str">
            <v>AB 6 B.V.</v>
          </cell>
          <cell r="C672" t="str">
            <v>NL</v>
          </cell>
          <cell r="D672">
            <v>66000</v>
          </cell>
          <cell r="E672">
            <v>5241</v>
          </cell>
          <cell r="F672">
            <v>72</v>
          </cell>
          <cell r="G672">
            <v>4</v>
          </cell>
        </row>
        <row r="673">
          <cell r="A673">
            <v>10621</v>
          </cell>
          <cell r="B673" t="str">
            <v>Alrik Ventures Limited</v>
          </cell>
          <cell r="C673" t="str">
            <v>CY</v>
          </cell>
          <cell r="D673">
            <v>64000</v>
          </cell>
          <cell r="E673">
            <v>7486</v>
          </cell>
          <cell r="F673">
            <v>72</v>
          </cell>
          <cell r="G673">
            <v>4</v>
          </cell>
        </row>
        <row r="674">
          <cell r="A674">
            <v>10622</v>
          </cell>
          <cell r="B674" t="str">
            <v>Capellalaan (Hoofddorp) B.V.</v>
          </cell>
          <cell r="C674" t="str">
            <v>NL</v>
          </cell>
          <cell r="D674">
            <v>64000</v>
          </cell>
          <cell r="E674">
            <v>7486</v>
          </cell>
          <cell r="F674">
            <v>72</v>
          </cell>
          <cell r="G674">
            <v>4</v>
          </cell>
        </row>
        <row r="675">
          <cell r="A675">
            <v>10623</v>
          </cell>
          <cell r="B675" t="str">
            <v>Gorod Molodogo Pokolenija, CJSC</v>
          </cell>
          <cell r="C675" t="str">
            <v>RU</v>
          </cell>
          <cell r="D675">
            <v>68000</v>
          </cell>
          <cell r="E675">
            <v>7486</v>
          </cell>
          <cell r="F675">
            <v>73</v>
          </cell>
          <cell r="G675">
            <v>5</v>
          </cell>
        </row>
        <row r="676">
          <cell r="A676">
            <v>10624</v>
          </cell>
          <cell r="B676" t="str">
            <v>Eastern Properties B.V.</v>
          </cell>
          <cell r="C676" t="str">
            <v>NL</v>
          </cell>
          <cell r="D676">
            <v>64000</v>
          </cell>
          <cell r="E676">
            <v>7486</v>
          </cell>
          <cell r="F676">
            <v>72</v>
          </cell>
          <cell r="G676">
            <v>4</v>
          </cell>
        </row>
        <row r="677">
          <cell r="A677">
            <v>10625</v>
          </cell>
          <cell r="B677" t="str">
            <v>Baltinvestbank, OJSC</v>
          </cell>
          <cell r="C677" t="str">
            <v>RU</v>
          </cell>
          <cell r="D677">
            <v>64000</v>
          </cell>
          <cell r="E677">
            <v>5379</v>
          </cell>
          <cell r="F677">
            <v>72</v>
          </cell>
          <cell r="G677">
            <v>4</v>
          </cell>
        </row>
        <row r="678">
          <cell r="A678">
            <v>10626</v>
          </cell>
          <cell r="B678" t="str">
            <v>AO SAM im. Kalmykova</v>
          </cell>
          <cell r="C678" t="str">
            <v>RU</v>
          </cell>
          <cell r="D678">
            <v>68000</v>
          </cell>
          <cell r="E678">
            <v>5380</v>
          </cell>
          <cell r="F678">
            <v>73</v>
          </cell>
          <cell r="G678">
            <v>5</v>
          </cell>
        </row>
        <row r="679">
          <cell r="A679">
            <v>10627</v>
          </cell>
          <cell r="B679" t="str">
            <v>IPS M-City OOO</v>
          </cell>
          <cell r="C679" t="str">
            <v>RU</v>
          </cell>
          <cell r="D679">
            <v>26000</v>
          </cell>
          <cell r="E679">
            <v>5381</v>
          </cell>
          <cell r="F679">
            <v>73</v>
          </cell>
          <cell r="G679">
            <v>5</v>
          </cell>
        </row>
        <row r="680">
          <cell r="A680">
            <v>10628</v>
          </cell>
          <cell r="B680" t="str">
            <v>Karotáž a cementace, s.r.o.</v>
          </cell>
          <cell r="C680" t="str">
            <v>CZ</v>
          </cell>
          <cell r="D680">
            <v>6000</v>
          </cell>
          <cell r="E680">
            <v>6225</v>
          </cell>
          <cell r="F680">
            <v>73</v>
          </cell>
          <cell r="G680">
            <v>5</v>
          </cell>
        </row>
        <row r="681">
          <cell r="A681">
            <v>10629</v>
          </cell>
          <cell r="B681" t="str">
            <v>Bryanskii Torgovij Centr - Invest, LLC</v>
          </cell>
          <cell r="C681" t="str">
            <v>RU</v>
          </cell>
          <cell r="D681">
            <v>68000</v>
          </cell>
          <cell r="E681">
            <v>7486</v>
          </cell>
          <cell r="F681">
            <v>73</v>
          </cell>
          <cell r="G681">
            <v>5</v>
          </cell>
        </row>
        <row r="682">
          <cell r="A682">
            <v>10630</v>
          </cell>
          <cell r="B682" t="str">
            <v>Mechel, OJSC</v>
          </cell>
          <cell r="C682" t="str">
            <v>RU</v>
          </cell>
          <cell r="D682">
            <v>24000</v>
          </cell>
          <cell r="E682">
            <v>5384</v>
          </cell>
          <cell r="F682">
            <v>73</v>
          </cell>
          <cell r="G682">
            <v>5</v>
          </cell>
        </row>
        <row r="683">
          <cell r="A683">
            <v>10631</v>
          </cell>
          <cell r="B683" t="str">
            <v>Regional real estate, LLC</v>
          </cell>
          <cell r="C683" t="str">
            <v>RU</v>
          </cell>
          <cell r="D683">
            <v>68000</v>
          </cell>
          <cell r="E683">
            <v>7486</v>
          </cell>
          <cell r="F683">
            <v>73</v>
          </cell>
          <cell r="G683">
            <v>5</v>
          </cell>
        </row>
        <row r="684">
          <cell r="A684">
            <v>10632</v>
          </cell>
          <cell r="B684" t="str">
            <v>BRAMA, LLC</v>
          </cell>
          <cell r="C684" t="str">
            <v>RU</v>
          </cell>
          <cell r="D684">
            <v>68000</v>
          </cell>
          <cell r="E684">
            <v>7486</v>
          </cell>
          <cell r="F684">
            <v>73</v>
          </cell>
          <cell r="G684">
            <v>5</v>
          </cell>
        </row>
        <row r="685">
          <cell r="A685">
            <v>10633</v>
          </cell>
          <cell r="B685" t="str">
            <v>Reliz Advertising, ZAO</v>
          </cell>
          <cell r="C685" t="str">
            <v>RU</v>
          </cell>
          <cell r="D685">
            <v>73000</v>
          </cell>
          <cell r="E685">
            <v>5387</v>
          </cell>
          <cell r="F685">
            <v>73</v>
          </cell>
          <cell r="G685">
            <v>5</v>
          </cell>
        </row>
        <row r="686">
          <cell r="A686">
            <v>10634</v>
          </cell>
          <cell r="B686" t="str">
            <v>Russian Post, FSUE</v>
          </cell>
          <cell r="C686" t="str">
            <v>RU</v>
          </cell>
          <cell r="D686">
            <v>53000</v>
          </cell>
          <cell r="E686">
            <v>5388</v>
          </cell>
          <cell r="F686">
            <v>73</v>
          </cell>
          <cell r="G686">
            <v>5</v>
          </cell>
        </row>
        <row r="687">
          <cell r="A687">
            <v>10635</v>
          </cell>
          <cell r="B687" t="str">
            <v>Moody's Investors Service Ltd.</v>
          </cell>
          <cell r="C687" t="str">
            <v>GB</v>
          </cell>
          <cell r="D687">
            <v>74000</v>
          </cell>
          <cell r="E687">
            <v>5389</v>
          </cell>
          <cell r="F687">
            <v>73</v>
          </cell>
          <cell r="G687">
            <v>5</v>
          </cell>
        </row>
        <row r="688">
          <cell r="A688">
            <v>10636</v>
          </cell>
          <cell r="B688" t="str">
            <v>Almondsey, LLC</v>
          </cell>
          <cell r="C688" t="str">
            <v>RU</v>
          </cell>
          <cell r="D688">
            <v>68000</v>
          </cell>
          <cell r="E688">
            <v>7486</v>
          </cell>
          <cell r="F688">
            <v>73</v>
          </cell>
          <cell r="G688">
            <v>5</v>
          </cell>
        </row>
        <row r="689">
          <cell r="A689">
            <v>10637</v>
          </cell>
          <cell r="B689" t="str">
            <v>Delta Com, LLC</v>
          </cell>
          <cell r="C689" t="str">
            <v>RU</v>
          </cell>
          <cell r="D689">
            <v>68000</v>
          </cell>
          <cell r="E689">
            <v>7486</v>
          </cell>
          <cell r="F689">
            <v>73</v>
          </cell>
          <cell r="G689">
            <v>5</v>
          </cell>
        </row>
        <row r="690">
          <cell r="A690">
            <v>10638</v>
          </cell>
          <cell r="B690" t="str">
            <v>ARKA Development, LLC</v>
          </cell>
          <cell r="C690" t="str">
            <v>RU</v>
          </cell>
          <cell r="D690">
            <v>68000</v>
          </cell>
          <cell r="E690">
            <v>5392</v>
          </cell>
          <cell r="F690">
            <v>73</v>
          </cell>
          <cell r="G690">
            <v>5</v>
          </cell>
        </row>
        <row r="691">
          <cell r="A691">
            <v>10639</v>
          </cell>
          <cell r="B691" t="str">
            <v>Elion, LLC</v>
          </cell>
          <cell r="C691" t="str">
            <v>RU</v>
          </cell>
          <cell r="D691">
            <v>68000</v>
          </cell>
          <cell r="E691">
            <v>5393</v>
          </cell>
          <cell r="F691">
            <v>73</v>
          </cell>
          <cell r="G691">
            <v>5</v>
          </cell>
        </row>
        <row r="692">
          <cell r="A692">
            <v>10640</v>
          </cell>
          <cell r="B692" t="str">
            <v>Allen International</v>
          </cell>
          <cell r="C692" t="str">
            <v>CZ</v>
          </cell>
          <cell r="D692">
            <v>99999</v>
          </cell>
          <cell r="E692">
            <v>5394</v>
          </cell>
          <cell r="F692">
            <v>73</v>
          </cell>
          <cell r="G692">
            <v>5</v>
          </cell>
        </row>
        <row r="693">
          <cell r="A693">
            <v>10641</v>
          </cell>
          <cell r="B693" t="str">
            <v>Charlie Com, LLC</v>
          </cell>
          <cell r="C693" t="str">
            <v>RU</v>
          </cell>
          <cell r="D693">
            <v>68000</v>
          </cell>
          <cell r="E693">
            <v>7486</v>
          </cell>
          <cell r="F693">
            <v>73</v>
          </cell>
          <cell r="G693">
            <v>5</v>
          </cell>
        </row>
        <row r="694">
          <cell r="A694">
            <v>10642</v>
          </cell>
          <cell r="B694" t="str">
            <v>Top Ri Invest OOO</v>
          </cell>
          <cell r="C694" t="str">
            <v>RU</v>
          </cell>
          <cell r="D694">
            <v>99999</v>
          </cell>
          <cell r="E694">
            <v>5396</v>
          </cell>
          <cell r="F694">
            <v>73</v>
          </cell>
          <cell r="G694">
            <v>5</v>
          </cell>
        </row>
        <row r="695">
          <cell r="A695">
            <v>10643</v>
          </cell>
          <cell r="B695" t="str">
            <v>LB Orel, LLC</v>
          </cell>
          <cell r="C695" t="str">
            <v>RU</v>
          </cell>
          <cell r="D695">
            <v>1000</v>
          </cell>
          <cell r="E695">
            <v>7395</v>
          </cell>
          <cell r="F695">
            <v>73</v>
          </cell>
          <cell r="G695">
            <v>5</v>
          </cell>
        </row>
        <row r="696">
          <cell r="A696">
            <v>10644</v>
          </cell>
          <cell r="B696" t="str">
            <v>RDTekh, ZAO</v>
          </cell>
          <cell r="C696" t="str">
            <v>RU</v>
          </cell>
          <cell r="D696">
            <v>62000</v>
          </cell>
          <cell r="E696">
            <v>5398</v>
          </cell>
          <cell r="F696">
            <v>73</v>
          </cell>
          <cell r="G696">
            <v>5</v>
          </cell>
        </row>
        <row r="697">
          <cell r="A697">
            <v>10645</v>
          </cell>
          <cell r="B697" t="str">
            <v>Maks, ZAO</v>
          </cell>
          <cell r="C697" t="str">
            <v>RU</v>
          </cell>
          <cell r="D697">
            <v>65000</v>
          </cell>
          <cell r="E697">
            <v>5399</v>
          </cell>
          <cell r="F697">
            <v>71</v>
          </cell>
          <cell r="G697">
            <v>4</v>
          </cell>
        </row>
        <row r="698">
          <cell r="A698">
            <v>10646</v>
          </cell>
          <cell r="B698" t="str">
            <v>Quorum</v>
          </cell>
          <cell r="C698" t="str">
            <v>RU</v>
          </cell>
          <cell r="D698">
            <v>62000</v>
          </cell>
          <cell r="E698">
            <v>6607</v>
          </cell>
          <cell r="F698">
            <v>73</v>
          </cell>
          <cell r="G698">
            <v>5</v>
          </cell>
        </row>
        <row r="699">
          <cell r="A699">
            <v>10647</v>
          </cell>
          <cell r="B699" t="str">
            <v>Transtur-Travel OOO</v>
          </cell>
          <cell r="C699" t="str">
            <v>RU</v>
          </cell>
          <cell r="D699">
            <v>52000</v>
          </cell>
          <cell r="E699">
            <v>5401</v>
          </cell>
          <cell r="F699">
            <v>73</v>
          </cell>
          <cell r="G699">
            <v>5</v>
          </cell>
        </row>
        <row r="700">
          <cell r="A700">
            <v>10648</v>
          </cell>
          <cell r="B700" t="str">
            <v>Verbena OOO</v>
          </cell>
          <cell r="C700" t="str">
            <v>RU</v>
          </cell>
          <cell r="D700">
            <v>16000</v>
          </cell>
          <cell r="E700">
            <v>5402</v>
          </cell>
          <cell r="F700">
            <v>73</v>
          </cell>
          <cell r="G700">
            <v>5</v>
          </cell>
        </row>
        <row r="701">
          <cell r="A701">
            <v>10649</v>
          </cell>
          <cell r="B701" t="str">
            <v>Volkov, Zitnikov</v>
          </cell>
          <cell r="C701" t="str">
            <v>RU</v>
          </cell>
          <cell r="D701">
            <v>98000</v>
          </cell>
          <cell r="E701">
            <v>0</v>
          </cell>
          <cell r="F701">
            <v>80</v>
          </cell>
          <cell r="G701">
            <v>6</v>
          </cell>
        </row>
        <row r="702">
          <cell r="A702">
            <v>10650</v>
          </cell>
          <cell r="B702" t="str">
            <v>LB Voronezh, LLC</v>
          </cell>
          <cell r="C702" t="str">
            <v>RU</v>
          </cell>
          <cell r="D702">
            <v>1000</v>
          </cell>
          <cell r="E702">
            <v>7396</v>
          </cell>
          <cell r="F702">
            <v>73</v>
          </cell>
          <cell r="G702">
            <v>5</v>
          </cell>
        </row>
        <row r="703">
          <cell r="A703">
            <v>10651</v>
          </cell>
          <cell r="B703" t="str">
            <v>RAV Myasoproduct-Orel, LLC</v>
          </cell>
          <cell r="C703" t="str">
            <v>RU</v>
          </cell>
          <cell r="D703">
            <v>1000</v>
          </cell>
          <cell r="E703">
            <v>7486</v>
          </cell>
          <cell r="F703">
            <v>73</v>
          </cell>
          <cell r="G703">
            <v>5</v>
          </cell>
        </row>
        <row r="704">
          <cell r="A704">
            <v>10652</v>
          </cell>
          <cell r="B704" t="str">
            <v>Nafta Exploration s.r.o.</v>
          </cell>
          <cell r="C704" t="str">
            <v>SK</v>
          </cell>
          <cell r="D704">
            <v>47000</v>
          </cell>
          <cell r="E704">
            <v>6225</v>
          </cell>
          <cell r="F704">
            <v>73</v>
          </cell>
          <cell r="G704">
            <v>5</v>
          </cell>
        </row>
        <row r="705">
          <cell r="A705">
            <v>10653</v>
          </cell>
          <cell r="B705" t="str">
            <v>MNK-Autocard OOO</v>
          </cell>
          <cell r="C705" t="str">
            <v>RU</v>
          </cell>
          <cell r="D705">
            <v>45000</v>
          </cell>
          <cell r="E705">
            <v>5407</v>
          </cell>
          <cell r="F705">
            <v>73</v>
          </cell>
          <cell r="G705">
            <v>5</v>
          </cell>
        </row>
        <row r="706">
          <cell r="A706">
            <v>10654</v>
          </cell>
          <cell r="B706" t="str">
            <v>TexStroyMaster, LLC</v>
          </cell>
          <cell r="C706" t="str">
            <v>RU</v>
          </cell>
          <cell r="D706">
            <v>99999</v>
          </cell>
          <cell r="E706">
            <v>5408</v>
          </cell>
          <cell r="F706">
            <v>73</v>
          </cell>
          <cell r="G706">
            <v>5</v>
          </cell>
        </row>
        <row r="707">
          <cell r="A707">
            <v>10655</v>
          </cell>
          <cell r="B707" t="str">
            <v>Tanaina Holdings Limited</v>
          </cell>
          <cell r="C707" t="str">
            <v>CY</v>
          </cell>
          <cell r="D707">
            <v>64000</v>
          </cell>
          <cell r="E707">
            <v>7486</v>
          </cell>
          <cell r="F707">
            <v>72</v>
          </cell>
          <cell r="G707">
            <v>4</v>
          </cell>
        </row>
        <row r="708">
          <cell r="A708">
            <v>10656</v>
          </cell>
          <cell r="B708" t="str">
            <v>Tolesto Limited</v>
          </cell>
          <cell r="C708" t="str">
            <v>CY</v>
          </cell>
          <cell r="D708">
            <v>64000</v>
          </cell>
          <cell r="E708">
            <v>7486</v>
          </cell>
          <cell r="F708">
            <v>72</v>
          </cell>
          <cell r="G708">
            <v>4</v>
          </cell>
        </row>
        <row r="709">
          <cell r="A709">
            <v>10657</v>
          </cell>
          <cell r="B709" t="str">
            <v>Ernst&amp;Young (CIS) B.V.</v>
          </cell>
          <cell r="C709" t="str">
            <v>NL</v>
          </cell>
          <cell r="D709">
            <v>99999</v>
          </cell>
          <cell r="E709">
            <v>5411</v>
          </cell>
          <cell r="F709">
            <v>73</v>
          </cell>
          <cell r="G709">
            <v>5</v>
          </cell>
        </row>
        <row r="710">
          <cell r="A710">
            <v>10658</v>
          </cell>
          <cell r="B710" t="str">
            <v>Bloomberg L.P.</v>
          </cell>
          <cell r="C710" t="str">
            <v>US</v>
          </cell>
          <cell r="D710">
            <v>63000</v>
          </cell>
          <cell r="E710">
            <v>5412</v>
          </cell>
          <cell r="F710">
            <v>73</v>
          </cell>
          <cell r="G710">
            <v>5</v>
          </cell>
        </row>
        <row r="711">
          <cell r="A711">
            <v>10659</v>
          </cell>
          <cell r="B711" t="str">
            <v>Mebel-Context OOO</v>
          </cell>
          <cell r="C711" t="str">
            <v>RU</v>
          </cell>
          <cell r="D711">
            <v>46000</v>
          </cell>
          <cell r="E711">
            <v>5413</v>
          </cell>
          <cell r="F711">
            <v>73</v>
          </cell>
          <cell r="G711">
            <v>5</v>
          </cell>
        </row>
        <row r="712">
          <cell r="A712">
            <v>10660</v>
          </cell>
          <cell r="B712" t="str">
            <v>Shenzhen Home Credit Financial Service Co., Ltd.</v>
          </cell>
          <cell r="C712" t="str">
            <v>CN</v>
          </cell>
          <cell r="D712">
            <v>66000</v>
          </cell>
          <cell r="E712">
            <v>5241</v>
          </cell>
          <cell r="F712">
            <v>72</v>
          </cell>
          <cell r="G712">
            <v>4</v>
          </cell>
        </row>
        <row r="713">
          <cell r="A713">
            <v>10661</v>
          </cell>
          <cell r="B713" t="str">
            <v>Filcommerce Holdings, Inc</v>
          </cell>
          <cell r="C713" t="str">
            <v>PH</v>
          </cell>
          <cell r="D713">
            <v>64000</v>
          </cell>
          <cell r="E713">
            <v>7486</v>
          </cell>
          <cell r="F713">
            <v>72</v>
          </cell>
          <cell r="G713">
            <v>4</v>
          </cell>
        </row>
        <row r="714">
          <cell r="A714">
            <v>10662</v>
          </cell>
          <cell r="B714" t="str">
            <v>GLOBE 21 a.s.</v>
          </cell>
          <cell r="C714" t="str">
            <v>CZ</v>
          </cell>
          <cell r="D714">
            <v>58000</v>
          </cell>
          <cell r="E714">
            <v>6225</v>
          </cell>
          <cell r="F714">
            <v>73</v>
          </cell>
          <cell r="G714">
            <v>5</v>
          </cell>
        </row>
        <row r="715">
          <cell r="A715">
            <v>10663</v>
          </cell>
          <cell r="B715" t="str">
            <v>NAFTOPROJEKT, spol. s r.o. - v konkurzu</v>
          </cell>
          <cell r="C715" t="str">
            <v>SK</v>
          </cell>
          <cell r="D715">
            <v>46000</v>
          </cell>
          <cell r="E715">
            <v>6225</v>
          </cell>
          <cell r="F715">
            <v>73</v>
          </cell>
          <cell r="G715">
            <v>5</v>
          </cell>
        </row>
        <row r="716">
          <cell r="A716">
            <v>10664</v>
          </cell>
          <cell r="B716" t="str">
            <v>SZI Harvest</v>
          </cell>
          <cell r="C716" t="str">
            <v>CN</v>
          </cell>
          <cell r="D716">
            <v>64000</v>
          </cell>
          <cell r="E716">
            <v>7486</v>
          </cell>
          <cell r="F716">
            <v>72</v>
          </cell>
          <cell r="G716">
            <v>4</v>
          </cell>
        </row>
        <row r="717">
          <cell r="A717">
            <v>10665</v>
          </cell>
          <cell r="B717" t="str">
            <v>Consite, s.r.o.</v>
          </cell>
          <cell r="C717" t="str">
            <v>CZ</v>
          </cell>
          <cell r="D717">
            <v>62000</v>
          </cell>
          <cell r="E717">
            <v>7176</v>
          </cell>
          <cell r="F717">
            <v>73</v>
          </cell>
          <cell r="G717">
            <v>5</v>
          </cell>
        </row>
        <row r="718">
          <cell r="A718">
            <v>10666</v>
          </cell>
          <cell r="B718" t="str">
            <v>Fakultní nemocnice v Motole</v>
          </cell>
          <cell r="C718" t="str">
            <v>CZ</v>
          </cell>
          <cell r="D718">
            <v>86000</v>
          </cell>
          <cell r="E718">
            <v>7177</v>
          </cell>
          <cell r="F718">
            <v>73</v>
          </cell>
          <cell r="G718">
            <v>5</v>
          </cell>
        </row>
        <row r="719">
          <cell r="A719">
            <v>10667</v>
          </cell>
          <cell r="B719" t="str">
            <v>Hansa LLC</v>
          </cell>
          <cell r="C719" t="str">
            <v>RU</v>
          </cell>
          <cell r="D719">
            <v>27000</v>
          </cell>
          <cell r="E719">
            <v>7178</v>
          </cell>
          <cell r="F719">
            <v>73</v>
          </cell>
          <cell r="G719">
            <v>5</v>
          </cell>
        </row>
        <row r="720">
          <cell r="A720">
            <v>10668</v>
          </cell>
          <cell r="B720" t="str">
            <v>Vestel-CIS LLC</v>
          </cell>
          <cell r="C720" t="str">
            <v>RU</v>
          </cell>
          <cell r="D720">
            <v>28000</v>
          </cell>
          <cell r="E720">
            <v>7179</v>
          </cell>
          <cell r="F720">
            <v>73</v>
          </cell>
          <cell r="G720">
            <v>5</v>
          </cell>
        </row>
        <row r="721">
          <cell r="A721">
            <v>10669</v>
          </cell>
          <cell r="B721" t="str">
            <v>IGNUM, s.r.o.</v>
          </cell>
          <cell r="C721" t="str">
            <v>CZ</v>
          </cell>
          <cell r="D721">
            <v>63000</v>
          </cell>
          <cell r="E721">
            <v>7180</v>
          </cell>
          <cell r="F721">
            <v>73</v>
          </cell>
          <cell r="G721">
            <v>5</v>
          </cell>
        </row>
        <row r="722">
          <cell r="A722">
            <v>10670</v>
          </cell>
          <cell r="B722" t="str">
            <v>Sberbank Slovensko, a. s.</v>
          </cell>
          <cell r="C722" t="str">
            <v>SK</v>
          </cell>
          <cell r="D722">
            <v>64000</v>
          </cell>
          <cell r="E722">
            <v>5607</v>
          </cell>
          <cell r="F722">
            <v>60</v>
          </cell>
          <cell r="G722">
            <v>3</v>
          </cell>
        </row>
        <row r="723">
          <cell r="A723">
            <v>10671</v>
          </cell>
          <cell r="B723" t="str">
            <v>Emma Omega Limited</v>
          </cell>
          <cell r="C723" t="str">
            <v>CY</v>
          </cell>
          <cell r="D723">
            <v>66000</v>
          </cell>
          <cell r="E723">
            <v>7042</v>
          </cell>
          <cell r="F723">
            <v>72</v>
          </cell>
          <cell r="G723">
            <v>4</v>
          </cell>
        </row>
        <row r="724">
          <cell r="A724">
            <v>10672</v>
          </cell>
          <cell r="B724" t="str">
            <v>HCH, spol. s r.o.</v>
          </cell>
          <cell r="C724" t="str">
            <v>CZ</v>
          </cell>
          <cell r="D724">
            <v>43000</v>
          </cell>
          <cell r="E724">
            <v>7181</v>
          </cell>
          <cell r="F724">
            <v>73</v>
          </cell>
          <cell r="G724">
            <v>5</v>
          </cell>
        </row>
        <row r="725">
          <cell r="A725">
            <v>10673</v>
          </cell>
          <cell r="B725" t="str">
            <v>AUSTRIA Hotels Betriebs CZ s.r.o.</v>
          </cell>
          <cell r="C725" t="str">
            <v>CZ</v>
          </cell>
          <cell r="D725">
            <v>55000</v>
          </cell>
          <cell r="E725">
            <v>7182</v>
          </cell>
          <cell r="F725">
            <v>73</v>
          </cell>
          <cell r="G725">
            <v>5</v>
          </cell>
        </row>
        <row r="726">
          <cell r="A726">
            <v>10674</v>
          </cell>
          <cell r="B726" t="str">
            <v>OZEKI Informatikai Kft</v>
          </cell>
          <cell r="C726" t="str">
            <v>HU</v>
          </cell>
          <cell r="D726">
            <v>63000</v>
          </cell>
          <cell r="E726">
            <v>7183</v>
          </cell>
          <cell r="F726">
            <v>73</v>
          </cell>
          <cell r="G726">
            <v>5</v>
          </cell>
        </row>
        <row r="727">
          <cell r="A727">
            <v>10675</v>
          </cell>
          <cell r="B727" t="str">
            <v>PFCE Prague investments s.r.o.</v>
          </cell>
          <cell r="C727" t="str">
            <v>CZ</v>
          </cell>
          <cell r="D727">
            <v>77000</v>
          </cell>
          <cell r="E727">
            <v>7184</v>
          </cell>
          <cell r="F727">
            <v>73</v>
          </cell>
          <cell r="G727">
            <v>5</v>
          </cell>
        </row>
        <row r="728">
          <cell r="A728">
            <v>10676</v>
          </cell>
          <cell r="B728" t="str">
            <v>Krivocheev, Jevgenij Vasiljovic</v>
          </cell>
          <cell r="C728" t="str">
            <v>UA</v>
          </cell>
          <cell r="D728">
            <v>77000</v>
          </cell>
          <cell r="E728">
            <v>0</v>
          </cell>
          <cell r="F728">
            <v>80</v>
          </cell>
          <cell r="G728">
            <v>6</v>
          </cell>
        </row>
        <row r="729">
          <cell r="A729">
            <v>10677</v>
          </cell>
          <cell r="B729" t="str">
            <v>China Construction Bank, LLC</v>
          </cell>
          <cell r="C729" t="str">
            <v>RU</v>
          </cell>
          <cell r="D729">
            <v>64000</v>
          </cell>
          <cell r="E729">
            <v>5453</v>
          </cell>
          <cell r="F729">
            <v>72</v>
          </cell>
          <cell r="G729">
            <v>4</v>
          </cell>
        </row>
        <row r="730">
          <cell r="A730">
            <v>10678</v>
          </cell>
          <cell r="B730" t="str">
            <v>BrokerCreditService, LLC</v>
          </cell>
          <cell r="C730" t="str">
            <v>RU</v>
          </cell>
          <cell r="D730">
            <v>64000</v>
          </cell>
          <cell r="E730">
            <v>7184</v>
          </cell>
          <cell r="F730">
            <v>72</v>
          </cell>
          <cell r="G730">
            <v>4</v>
          </cell>
        </row>
        <row r="731">
          <cell r="A731">
            <v>10679</v>
          </cell>
          <cell r="B731" t="str">
            <v>Gricenko, Denis Vasilevich</v>
          </cell>
          <cell r="C731" t="str">
            <v>RU</v>
          </cell>
          <cell r="D731">
            <v>98000</v>
          </cell>
          <cell r="E731">
            <v>0</v>
          </cell>
          <cell r="F731">
            <v>80</v>
          </cell>
          <cell r="G731">
            <v>6</v>
          </cell>
        </row>
        <row r="732">
          <cell r="A732">
            <v>10680</v>
          </cell>
          <cell r="B732" t="str">
            <v>Агролюкс, колективне сільскогосподарське підприємство</v>
          </cell>
          <cell r="C732" t="str">
            <v>UA</v>
          </cell>
          <cell r="D732">
            <v>1000</v>
          </cell>
          <cell r="E732">
            <v>5471</v>
          </cell>
          <cell r="F732">
            <v>73</v>
          </cell>
          <cell r="G732">
            <v>5</v>
          </cell>
        </row>
        <row r="733">
          <cell r="A733">
            <v>10681</v>
          </cell>
          <cell r="B733" t="str">
            <v>НВО Голландські технології в твариництві, ТОВ</v>
          </cell>
          <cell r="C733" t="str">
            <v>UA</v>
          </cell>
          <cell r="D733">
            <v>99999</v>
          </cell>
          <cell r="E733">
            <v>5425</v>
          </cell>
          <cell r="F733">
            <v>73</v>
          </cell>
          <cell r="G733">
            <v>5</v>
          </cell>
        </row>
        <row r="734">
          <cell r="A734">
            <v>10682</v>
          </cell>
          <cell r="B734" t="str">
            <v>CJSC Alfa-Bank</v>
          </cell>
          <cell r="C734" t="str">
            <v>BY</v>
          </cell>
          <cell r="D734">
            <v>64000</v>
          </cell>
          <cell r="E734">
            <v>7198</v>
          </cell>
          <cell r="F734">
            <v>72</v>
          </cell>
          <cell r="G734">
            <v>4</v>
          </cell>
        </row>
        <row r="735">
          <cell r="A735">
            <v>10683</v>
          </cell>
          <cell r="B735" t="str">
            <v>Колорит,ТОВ</v>
          </cell>
          <cell r="C735" t="str">
            <v>UA</v>
          </cell>
          <cell r="D735">
            <v>46000</v>
          </cell>
          <cell r="E735">
            <v>5425</v>
          </cell>
          <cell r="F735">
            <v>73</v>
          </cell>
          <cell r="G735">
            <v>5</v>
          </cell>
        </row>
        <row r="736">
          <cell r="A736">
            <v>10684</v>
          </cell>
          <cell r="B736" t="str">
            <v>Авіто Трейдінг Груп,ТОВ</v>
          </cell>
          <cell r="C736" t="str">
            <v>UA</v>
          </cell>
          <cell r="D736">
            <v>99999</v>
          </cell>
          <cell r="E736">
            <v>5427</v>
          </cell>
          <cell r="F736">
            <v>73</v>
          </cell>
          <cell r="G736">
            <v>5</v>
          </cell>
        </row>
        <row r="737">
          <cell r="A737">
            <v>10685</v>
          </cell>
          <cell r="B737" t="str">
            <v>Popov, Artem Anatolevich</v>
          </cell>
          <cell r="C737" t="str">
            <v>RU</v>
          </cell>
          <cell r="D737">
            <v>98000</v>
          </cell>
          <cell r="E737">
            <v>0</v>
          </cell>
          <cell r="F737">
            <v>80</v>
          </cell>
          <cell r="G737">
            <v>6</v>
          </cell>
        </row>
        <row r="738">
          <cell r="A738">
            <v>10686</v>
          </cell>
          <cell r="B738" t="str">
            <v>Сфера, ПП</v>
          </cell>
          <cell r="C738" t="str">
            <v>UA</v>
          </cell>
          <cell r="D738">
            <v>46000</v>
          </cell>
          <cell r="E738">
            <v>5428</v>
          </cell>
          <cell r="F738">
            <v>73</v>
          </cell>
          <cell r="G738">
            <v>5</v>
          </cell>
        </row>
        <row r="739">
          <cell r="A739">
            <v>10687</v>
          </cell>
          <cell r="B739" t="str">
            <v>Sidorov, Evgeny V.</v>
          </cell>
          <cell r="C739" t="str">
            <v>RU</v>
          </cell>
          <cell r="D739">
            <v>98000</v>
          </cell>
          <cell r="E739">
            <v>0</v>
          </cell>
          <cell r="F739">
            <v>80</v>
          </cell>
          <cell r="G739">
            <v>6</v>
          </cell>
        </row>
        <row r="740">
          <cell r="A740">
            <v>10688</v>
          </cell>
          <cell r="B740" t="str">
            <v>Технокредо, ТОВ науково виробнича фірма</v>
          </cell>
          <cell r="C740" t="str">
            <v>UA</v>
          </cell>
          <cell r="D740">
            <v>46000</v>
          </cell>
          <cell r="E740">
            <v>5474</v>
          </cell>
          <cell r="F740">
            <v>73</v>
          </cell>
          <cell r="G740">
            <v>5</v>
          </cell>
        </row>
        <row r="741">
          <cell r="A741">
            <v>10689</v>
          </cell>
          <cell r="B741" t="str">
            <v>Агро-Овен, ТОВ</v>
          </cell>
          <cell r="C741" t="str">
            <v>UA</v>
          </cell>
          <cell r="D741">
            <v>1000</v>
          </cell>
          <cell r="E741">
            <v>5475</v>
          </cell>
          <cell r="F741">
            <v>73</v>
          </cell>
          <cell r="G741">
            <v>5</v>
          </cell>
        </row>
        <row r="742">
          <cell r="A742">
            <v>10690</v>
          </cell>
          <cell r="B742" t="str">
            <v>Хімсистема-Фарм, ПП технічного забезпечення</v>
          </cell>
          <cell r="C742" t="str">
            <v>UA</v>
          </cell>
          <cell r="D742">
            <v>20000</v>
          </cell>
          <cell r="E742">
            <v>5476</v>
          </cell>
          <cell r="F742">
            <v>73</v>
          </cell>
          <cell r="G742">
            <v>5</v>
          </cell>
        </row>
        <row r="743">
          <cell r="A743">
            <v>10691</v>
          </cell>
          <cell r="B743" t="str">
            <v>Тітан Трейд, ТОВ</v>
          </cell>
          <cell r="C743" t="str">
            <v>UA</v>
          </cell>
          <cell r="D743">
            <v>25000</v>
          </cell>
          <cell r="E743">
            <v>5477</v>
          </cell>
          <cell r="F743">
            <v>73</v>
          </cell>
          <cell r="G743">
            <v>5</v>
          </cell>
        </row>
        <row r="744">
          <cell r="A744">
            <v>10692</v>
          </cell>
          <cell r="B744" t="str">
            <v>Shamayko, Olga V.</v>
          </cell>
          <cell r="C744" t="str">
            <v>RU</v>
          </cell>
          <cell r="D744">
            <v>98000</v>
          </cell>
          <cell r="E744">
            <v>0</v>
          </cell>
          <cell r="F744">
            <v>80</v>
          </cell>
          <cell r="G744">
            <v>6</v>
          </cell>
        </row>
        <row r="745">
          <cell r="A745">
            <v>10693</v>
          </cell>
          <cell r="B745" t="str">
            <v>Alyoshkin, Artem G.</v>
          </cell>
          <cell r="C745" t="str">
            <v>RU</v>
          </cell>
          <cell r="D745">
            <v>98000</v>
          </cell>
          <cell r="E745">
            <v>0</v>
          </cell>
          <cell r="F745">
            <v>80</v>
          </cell>
          <cell r="G745">
            <v>6</v>
          </cell>
        </row>
        <row r="746">
          <cell r="A746">
            <v>10694</v>
          </cell>
          <cell r="B746" t="str">
            <v>Vaysband Galina M.</v>
          </cell>
          <cell r="C746" t="str">
            <v>RU</v>
          </cell>
          <cell r="D746">
            <v>98000</v>
          </cell>
          <cell r="E746">
            <v>0</v>
          </cell>
          <cell r="F746">
            <v>80</v>
          </cell>
          <cell r="G746">
            <v>6</v>
          </cell>
        </row>
        <row r="747">
          <cell r="A747">
            <v>10695</v>
          </cell>
          <cell r="B747" t="str">
            <v>ДСД, ТОВ</v>
          </cell>
          <cell r="C747" t="str">
            <v>UA</v>
          </cell>
          <cell r="D747">
            <v>9000</v>
          </cell>
          <cell r="E747">
            <v>5480</v>
          </cell>
          <cell r="F747">
            <v>73</v>
          </cell>
          <cell r="G747">
            <v>5</v>
          </cell>
        </row>
        <row r="748">
          <cell r="A748">
            <v>10696</v>
          </cell>
          <cell r="B748" t="str">
            <v>United Builders</v>
          </cell>
          <cell r="C748" t="str">
            <v>RU</v>
          </cell>
          <cell r="D748">
            <v>43000</v>
          </cell>
          <cell r="E748">
            <v>7185</v>
          </cell>
          <cell r="F748">
            <v>73</v>
          </cell>
          <cell r="G748">
            <v>5</v>
          </cell>
        </row>
        <row r="749">
          <cell r="A749">
            <v>10697</v>
          </cell>
          <cell r="B749" t="str">
            <v>Спецлит'є, ТОВ</v>
          </cell>
          <cell r="C749" t="str">
            <v>UA</v>
          </cell>
          <cell r="D749">
            <v>46000</v>
          </cell>
          <cell r="E749">
            <v>5482</v>
          </cell>
          <cell r="F749">
            <v>73</v>
          </cell>
          <cell r="G749">
            <v>5</v>
          </cell>
        </row>
        <row r="750">
          <cell r="A750">
            <v>10698</v>
          </cell>
          <cell r="B750" t="str">
            <v>Котівка,ТОВ агрофірма</v>
          </cell>
          <cell r="C750" t="str">
            <v>UA</v>
          </cell>
          <cell r="D750">
            <v>1000</v>
          </cell>
          <cell r="E750">
            <v>5483</v>
          </cell>
          <cell r="F750">
            <v>73</v>
          </cell>
          <cell r="G750">
            <v>5</v>
          </cell>
        </row>
        <row r="751">
          <cell r="A751">
            <v>10699</v>
          </cell>
          <cell r="B751" t="str">
            <v>Сток-Трейд, ТОВ корпорація</v>
          </cell>
          <cell r="C751" t="str">
            <v>UA</v>
          </cell>
          <cell r="D751">
            <v>66000</v>
          </cell>
          <cell r="E751">
            <v>5484</v>
          </cell>
          <cell r="F751">
            <v>72</v>
          </cell>
          <cell r="G751">
            <v>4</v>
          </cell>
        </row>
        <row r="752">
          <cell r="A752">
            <v>10700</v>
          </cell>
          <cell r="B752" t="str">
            <v>Модем ЛТД, ТОВ</v>
          </cell>
          <cell r="C752" t="str">
            <v>UA</v>
          </cell>
          <cell r="D752">
            <v>46000</v>
          </cell>
          <cell r="E752">
            <v>5485</v>
          </cell>
          <cell r="F752">
            <v>73</v>
          </cell>
          <cell r="G752">
            <v>5</v>
          </cell>
        </row>
        <row r="753">
          <cell r="A753">
            <v>10701</v>
          </cell>
          <cell r="B753" t="str">
            <v>Челек, ТОВ</v>
          </cell>
          <cell r="C753" t="str">
            <v>UA</v>
          </cell>
          <cell r="D753">
            <v>46000</v>
          </cell>
          <cell r="E753">
            <v>5486</v>
          </cell>
          <cell r="F753">
            <v>73</v>
          </cell>
          <cell r="G753">
            <v>5</v>
          </cell>
        </row>
        <row r="754">
          <cell r="A754">
            <v>10702</v>
          </cell>
          <cell r="B754" t="str">
            <v>Колос, селянське фермерське господарство</v>
          </cell>
          <cell r="C754" t="str">
            <v>UA</v>
          </cell>
          <cell r="D754">
            <v>1000</v>
          </cell>
          <cell r="E754">
            <v>5487</v>
          </cell>
          <cell r="F754">
            <v>73</v>
          </cell>
          <cell r="G754">
            <v>5</v>
          </cell>
        </row>
        <row r="755">
          <cell r="A755">
            <v>10703</v>
          </cell>
          <cell r="B755" t="str">
            <v>Астра, ПП</v>
          </cell>
          <cell r="C755" t="str">
            <v>UA</v>
          </cell>
          <cell r="D755">
            <v>46000</v>
          </cell>
          <cell r="E755">
            <v>5428</v>
          </cell>
          <cell r="F755">
            <v>73</v>
          </cell>
          <cell r="G755">
            <v>5</v>
          </cell>
        </row>
        <row r="756">
          <cell r="A756">
            <v>10704</v>
          </cell>
          <cell r="B756" t="str">
            <v>Мікомп, ТОВ зовнішньоторгова фірма</v>
          </cell>
          <cell r="C756" t="str">
            <v>UA</v>
          </cell>
          <cell r="D756">
            <v>46000</v>
          </cell>
          <cell r="E756">
            <v>5430</v>
          </cell>
          <cell r="F756">
            <v>73</v>
          </cell>
          <cell r="G756">
            <v>5</v>
          </cell>
        </row>
        <row r="757">
          <cell r="A757">
            <v>10705</v>
          </cell>
          <cell r="B757" t="str">
            <v>Profit Aliance LLC</v>
          </cell>
          <cell r="C757" t="str">
            <v>RU</v>
          </cell>
          <cell r="D757">
            <v>71000</v>
          </cell>
          <cell r="E757">
            <v>7186</v>
          </cell>
          <cell r="F757">
            <v>73</v>
          </cell>
          <cell r="G757">
            <v>5</v>
          </cell>
        </row>
        <row r="758">
          <cell r="A758">
            <v>10706</v>
          </cell>
          <cell r="B758" t="str">
            <v>EcoStroi</v>
          </cell>
          <cell r="C758" t="str">
            <v>RU</v>
          </cell>
          <cell r="D758">
            <v>99999</v>
          </cell>
          <cell r="E758">
            <v>7187</v>
          </cell>
          <cell r="F758">
            <v>73</v>
          </cell>
          <cell r="G758">
            <v>5</v>
          </cell>
        </row>
        <row r="759">
          <cell r="A759">
            <v>10707</v>
          </cell>
          <cell r="B759" t="str">
            <v>Таволга плюс, ТОВ</v>
          </cell>
          <cell r="C759" t="str">
            <v>UA</v>
          </cell>
          <cell r="D759">
            <v>86000</v>
          </cell>
          <cell r="E759">
            <v>5490</v>
          </cell>
          <cell r="F759">
            <v>73</v>
          </cell>
          <cell r="G759">
            <v>5</v>
          </cell>
        </row>
        <row r="760">
          <cell r="A760">
            <v>10708</v>
          </cell>
          <cell r="B760" t="str">
            <v xml:space="preserve">Айс Фудс, ТОВ </v>
          </cell>
          <cell r="C760" t="str">
            <v>UA</v>
          </cell>
          <cell r="D760">
            <v>46000</v>
          </cell>
          <cell r="E760">
            <v>5426</v>
          </cell>
          <cell r="F760">
            <v>73</v>
          </cell>
          <cell r="G760">
            <v>5</v>
          </cell>
        </row>
        <row r="761">
          <cell r="A761">
            <v>10709</v>
          </cell>
          <cell r="B761" t="str">
            <v>Фаетон-Авто, ТОВ</v>
          </cell>
          <cell r="C761" t="str">
            <v>UA</v>
          </cell>
          <cell r="D761">
            <v>45000</v>
          </cell>
          <cell r="E761">
            <v>5491</v>
          </cell>
          <cell r="F761">
            <v>73</v>
          </cell>
          <cell r="G761">
            <v>5</v>
          </cell>
        </row>
        <row r="762">
          <cell r="A762">
            <v>10710</v>
          </cell>
          <cell r="B762" t="str">
            <v>SK Garant</v>
          </cell>
          <cell r="C762" t="str">
            <v>RU</v>
          </cell>
          <cell r="D762">
            <v>41000</v>
          </cell>
          <cell r="E762">
            <v>7188</v>
          </cell>
          <cell r="F762">
            <v>73</v>
          </cell>
          <cell r="G762">
            <v>5</v>
          </cell>
        </row>
        <row r="763">
          <cell r="A763">
            <v>10711</v>
          </cell>
          <cell r="B763" t="str">
            <v>SK Region Sibir'</v>
          </cell>
          <cell r="C763" t="str">
            <v>RU</v>
          </cell>
          <cell r="D763">
            <v>41000</v>
          </cell>
          <cell r="E763">
            <v>7189</v>
          </cell>
          <cell r="F763">
            <v>73</v>
          </cell>
          <cell r="G763">
            <v>5</v>
          </cell>
        </row>
        <row r="764">
          <cell r="A764">
            <v>10712</v>
          </cell>
          <cell r="B764" t="str">
            <v>Baikal LLC</v>
          </cell>
          <cell r="C764" t="str">
            <v>RU</v>
          </cell>
          <cell r="D764">
            <v>41000</v>
          </cell>
          <cell r="E764">
            <v>7190</v>
          </cell>
          <cell r="F764">
            <v>73</v>
          </cell>
          <cell r="G764">
            <v>5</v>
          </cell>
        </row>
        <row r="765">
          <cell r="A765">
            <v>10713</v>
          </cell>
          <cell r="B765" t="str">
            <v>Ethnika LLC</v>
          </cell>
          <cell r="C765" t="str">
            <v>RU</v>
          </cell>
          <cell r="D765">
            <v>13000</v>
          </cell>
          <cell r="E765">
            <v>7191</v>
          </cell>
          <cell r="F765">
            <v>73</v>
          </cell>
          <cell r="G765">
            <v>5</v>
          </cell>
        </row>
        <row r="766">
          <cell r="A766">
            <v>10714</v>
          </cell>
          <cell r="B766" t="str">
            <v>Zazchita.Control.Ohrana LLC</v>
          </cell>
          <cell r="C766" t="str">
            <v>RU</v>
          </cell>
          <cell r="D766">
            <v>71000</v>
          </cell>
          <cell r="E766">
            <v>7192</v>
          </cell>
          <cell r="F766">
            <v>73</v>
          </cell>
          <cell r="G766">
            <v>5</v>
          </cell>
        </row>
        <row r="767">
          <cell r="A767">
            <v>10715</v>
          </cell>
          <cell r="B767" t="str">
            <v>Злагода, ТОВ</v>
          </cell>
          <cell r="C767" t="str">
            <v>UA</v>
          </cell>
          <cell r="D767">
            <v>1000</v>
          </cell>
          <cell r="E767">
            <v>5432</v>
          </cell>
          <cell r="F767">
            <v>73</v>
          </cell>
          <cell r="G767">
            <v>5</v>
          </cell>
        </row>
        <row r="768">
          <cell r="A768">
            <v>10716</v>
          </cell>
          <cell r="B768" t="str">
            <v>Промзбут, ТОВ</v>
          </cell>
          <cell r="C768" t="str">
            <v>UA</v>
          </cell>
          <cell r="D768">
            <v>46000</v>
          </cell>
          <cell r="E768">
            <v>5495</v>
          </cell>
          <cell r="F768">
            <v>73</v>
          </cell>
          <cell r="G768">
            <v>5</v>
          </cell>
        </row>
        <row r="769">
          <cell r="A769">
            <v>10717</v>
          </cell>
          <cell r="B769" t="str">
            <v>Династія Україна, ТОВ</v>
          </cell>
          <cell r="C769" t="str">
            <v>UA</v>
          </cell>
          <cell r="D769">
            <v>46000</v>
          </cell>
          <cell r="E769">
            <v>5496</v>
          </cell>
          <cell r="F769">
            <v>73</v>
          </cell>
          <cell r="G769">
            <v>5</v>
          </cell>
        </row>
        <row r="770">
          <cell r="A770">
            <v>10718</v>
          </cell>
          <cell r="B770" t="str">
            <v>Жаклін,ПП</v>
          </cell>
          <cell r="C770" t="str">
            <v>UA</v>
          </cell>
          <cell r="D770">
            <v>46000</v>
          </cell>
          <cell r="E770">
            <v>5497</v>
          </cell>
          <cell r="F770">
            <v>73</v>
          </cell>
          <cell r="G770">
            <v>5</v>
          </cell>
        </row>
        <row r="771">
          <cell r="A771">
            <v>10719</v>
          </cell>
          <cell r="B771" t="str">
            <v>Гала-Капітал, промислово фінансовий концерн</v>
          </cell>
          <cell r="C771" t="str">
            <v>UA</v>
          </cell>
          <cell r="D771">
            <v>64000</v>
          </cell>
          <cell r="E771">
            <v>5433</v>
          </cell>
          <cell r="F771">
            <v>72</v>
          </cell>
          <cell r="G771">
            <v>4</v>
          </cell>
        </row>
        <row r="772">
          <cell r="A772">
            <v>10720</v>
          </cell>
          <cell r="B772" t="str">
            <v>Колос, ТОВ сільськогосподарське</v>
          </cell>
          <cell r="C772" t="str">
            <v>UA</v>
          </cell>
          <cell r="D772">
            <v>1000</v>
          </cell>
          <cell r="E772">
            <v>5498</v>
          </cell>
          <cell r="F772">
            <v>73</v>
          </cell>
          <cell r="G772">
            <v>5</v>
          </cell>
        </row>
        <row r="773">
          <cell r="A773">
            <v>10721</v>
          </cell>
          <cell r="B773" t="str">
            <v>SpecStroyEnergo LLC</v>
          </cell>
          <cell r="C773" t="str">
            <v>RU</v>
          </cell>
          <cell r="D773">
            <v>41000</v>
          </cell>
          <cell r="E773">
            <v>7193</v>
          </cell>
          <cell r="F773">
            <v>73</v>
          </cell>
          <cell r="G773">
            <v>5</v>
          </cell>
        </row>
        <row r="774">
          <cell r="A774">
            <v>10722</v>
          </cell>
          <cell r="B774" t="str">
            <v>Соло, ТОВ</v>
          </cell>
          <cell r="C774" t="str">
            <v>UA</v>
          </cell>
          <cell r="D774">
            <v>20000</v>
          </cell>
          <cell r="E774">
            <v>5322</v>
          </cell>
          <cell r="F774">
            <v>73</v>
          </cell>
          <cell r="G774">
            <v>5</v>
          </cell>
        </row>
        <row r="775">
          <cell r="A775">
            <v>10723</v>
          </cell>
          <cell r="B775" t="str">
            <v>Металлстройкомплект, ТОВ</v>
          </cell>
          <cell r="C775" t="str">
            <v>UA</v>
          </cell>
          <cell r="D775">
            <v>25000</v>
          </cell>
          <cell r="E775">
            <v>5500</v>
          </cell>
          <cell r="F775">
            <v>73</v>
          </cell>
          <cell r="G775">
            <v>5</v>
          </cell>
        </row>
        <row r="776">
          <cell r="A776">
            <v>10724</v>
          </cell>
          <cell r="B776" t="str">
            <v>Інтерформ-Дніпро, ТОВ</v>
          </cell>
          <cell r="C776" t="str">
            <v>UA</v>
          </cell>
          <cell r="D776">
            <v>22000</v>
          </cell>
          <cell r="E776">
            <v>5501</v>
          </cell>
          <cell r="F776">
            <v>73</v>
          </cell>
          <cell r="G776">
            <v>5</v>
          </cell>
        </row>
        <row r="777">
          <cell r="A777">
            <v>10725</v>
          </cell>
          <cell r="B777" t="str">
            <v>Тригон-сервіс, ТОВ</v>
          </cell>
          <cell r="C777" t="str">
            <v>UA</v>
          </cell>
          <cell r="D777">
            <v>46000</v>
          </cell>
          <cell r="E777">
            <v>5502</v>
          </cell>
          <cell r="F777">
            <v>73</v>
          </cell>
          <cell r="G777">
            <v>5</v>
          </cell>
        </row>
        <row r="778">
          <cell r="A778">
            <v>10726</v>
          </cell>
          <cell r="B778" t="str">
            <v>Арт Фом Трейдінг, ТОВ</v>
          </cell>
          <cell r="C778" t="str">
            <v>UA</v>
          </cell>
          <cell r="D778">
            <v>46000</v>
          </cell>
          <cell r="E778">
            <v>5322</v>
          </cell>
          <cell r="F778">
            <v>73</v>
          </cell>
          <cell r="G778">
            <v>5</v>
          </cell>
        </row>
        <row r="779">
          <cell r="A779">
            <v>10727</v>
          </cell>
          <cell r="B779" t="str">
            <v>Нестерянська птахофабрика, ВАТ</v>
          </cell>
          <cell r="C779" t="str">
            <v>UA</v>
          </cell>
          <cell r="D779">
            <v>1000</v>
          </cell>
          <cell r="E779">
            <v>5503</v>
          </cell>
          <cell r="F779">
            <v>73</v>
          </cell>
          <cell r="G779">
            <v>5</v>
          </cell>
        </row>
        <row r="780">
          <cell r="A780">
            <v>10728</v>
          </cell>
          <cell r="B780" t="str">
            <v>Світанок, селянське (фермерське) господарство</v>
          </cell>
          <cell r="C780" t="str">
            <v>UA</v>
          </cell>
          <cell r="D780">
            <v>1000</v>
          </cell>
          <cell r="E780">
            <v>5504</v>
          </cell>
          <cell r="F780">
            <v>73</v>
          </cell>
          <cell r="G780">
            <v>5</v>
          </cell>
        </row>
        <row r="781">
          <cell r="A781">
            <v>10729</v>
          </cell>
          <cell r="B781" t="str">
            <v>Zesim JSC</v>
          </cell>
          <cell r="C781" t="str">
            <v>RU</v>
          </cell>
          <cell r="D781">
            <v>99999</v>
          </cell>
          <cell r="E781">
            <v>7194</v>
          </cell>
          <cell r="F781">
            <v>73</v>
          </cell>
          <cell r="G781">
            <v>5</v>
          </cell>
        </row>
        <row r="782">
          <cell r="A782">
            <v>10730</v>
          </cell>
          <cell r="B782" t="str">
            <v>INSEAD</v>
          </cell>
          <cell r="C782" t="str">
            <v>FR</v>
          </cell>
          <cell r="D782">
            <v>85000</v>
          </cell>
          <cell r="E782">
            <v>7195</v>
          </cell>
          <cell r="F782">
            <v>73</v>
          </cell>
          <cell r="G782">
            <v>5</v>
          </cell>
        </row>
        <row r="783">
          <cell r="A783">
            <v>10731</v>
          </cell>
          <cell r="B783" t="str">
            <v>Декор-Лайн,ТОВ</v>
          </cell>
          <cell r="C783" t="str">
            <v>UA</v>
          </cell>
          <cell r="D783">
            <v>10000</v>
          </cell>
          <cell r="E783">
            <v>5507</v>
          </cell>
          <cell r="F783">
            <v>73</v>
          </cell>
          <cell r="G783">
            <v>5</v>
          </cell>
        </row>
        <row r="784">
          <cell r="A784">
            <v>10732</v>
          </cell>
          <cell r="B784" t="str">
            <v>The Mulsanne Partnership</v>
          </cell>
          <cell r="C784" t="str">
            <v>GB</v>
          </cell>
          <cell r="D784">
            <v>78000</v>
          </cell>
          <cell r="E784">
            <v>7196</v>
          </cell>
          <cell r="F784">
            <v>73</v>
          </cell>
          <cell r="G784">
            <v>5</v>
          </cell>
        </row>
        <row r="785">
          <cell r="A785">
            <v>10733</v>
          </cell>
          <cell r="B785" t="str">
            <v>Дуко-Технік,ТОВ</v>
          </cell>
          <cell r="C785" t="str">
            <v>UA</v>
          </cell>
          <cell r="D785">
            <v>32000</v>
          </cell>
          <cell r="E785">
            <v>5509</v>
          </cell>
          <cell r="F785">
            <v>73</v>
          </cell>
          <cell r="G785">
            <v>5</v>
          </cell>
        </row>
        <row r="786">
          <cell r="A786">
            <v>10734</v>
          </cell>
          <cell r="B786" t="str">
            <v>London Business School</v>
          </cell>
          <cell r="C786" t="str">
            <v>GB</v>
          </cell>
          <cell r="D786">
            <v>85000</v>
          </cell>
          <cell r="E786">
            <v>7197</v>
          </cell>
          <cell r="F786">
            <v>73</v>
          </cell>
          <cell r="G786">
            <v>5</v>
          </cell>
        </row>
        <row r="787">
          <cell r="A787">
            <v>10735</v>
          </cell>
          <cell r="B787" t="str">
            <v>JSC EuroTorgInvestBank</v>
          </cell>
          <cell r="C787" t="str">
            <v>BY</v>
          </cell>
          <cell r="D787">
            <v>66000</v>
          </cell>
          <cell r="E787">
            <v>7199</v>
          </cell>
          <cell r="F787">
            <v>72</v>
          </cell>
          <cell r="G787">
            <v>4</v>
          </cell>
        </row>
        <row r="788">
          <cell r="A788">
            <v>10736</v>
          </cell>
          <cell r="B788" t="str">
            <v>MACKAREL ENTERPRISES LIMITED</v>
          </cell>
          <cell r="C788" t="str">
            <v>CY</v>
          </cell>
          <cell r="D788">
            <v>66000</v>
          </cell>
          <cell r="E788">
            <v>7200</v>
          </cell>
          <cell r="F788">
            <v>72</v>
          </cell>
          <cell r="G788">
            <v>4</v>
          </cell>
        </row>
        <row r="789">
          <cell r="A789">
            <v>10737</v>
          </cell>
          <cell r="B789" t="str">
            <v>MILEES LIMITED</v>
          </cell>
          <cell r="C789" t="str">
            <v>CY</v>
          </cell>
          <cell r="D789">
            <v>66000</v>
          </cell>
          <cell r="E789">
            <v>7201</v>
          </cell>
          <cell r="F789">
            <v>72</v>
          </cell>
          <cell r="G789">
            <v>4</v>
          </cell>
        </row>
        <row r="790">
          <cell r="A790">
            <v>10738</v>
          </cell>
          <cell r="B790" t="str">
            <v>SB JSC "Sberbank"</v>
          </cell>
          <cell r="C790" t="str">
            <v>KZ</v>
          </cell>
          <cell r="D790">
            <v>64000</v>
          </cell>
          <cell r="E790">
            <v>5607</v>
          </cell>
          <cell r="F790">
            <v>72</v>
          </cell>
          <cell r="G790">
            <v>4</v>
          </cell>
        </row>
        <row r="791">
          <cell r="A791">
            <v>10739</v>
          </cell>
          <cell r="B791" t="str">
            <v>GradoStroyEngeeniring Ltd.</v>
          </cell>
          <cell r="C791" t="str">
            <v>KZ</v>
          </cell>
          <cell r="D791">
            <v>41000</v>
          </cell>
          <cell r="E791">
            <v>7202</v>
          </cell>
          <cell r="F791">
            <v>73</v>
          </cell>
          <cell r="G791">
            <v>5</v>
          </cell>
        </row>
        <row r="792">
          <cell r="A792">
            <v>10740</v>
          </cell>
          <cell r="B792" t="str">
            <v>IE Gevorkyan R.S.</v>
          </cell>
          <cell r="C792" t="str">
            <v>KZ</v>
          </cell>
          <cell r="D792">
            <v>41000</v>
          </cell>
          <cell r="E792">
            <v>7203</v>
          </cell>
          <cell r="F792">
            <v>73</v>
          </cell>
          <cell r="G792">
            <v>5</v>
          </cell>
        </row>
        <row r="793">
          <cell r="A793">
            <v>10741</v>
          </cell>
          <cell r="B793" t="str">
            <v>Tornado PLUS, Ltd.</v>
          </cell>
          <cell r="C793" t="str">
            <v>KZ</v>
          </cell>
          <cell r="D793">
            <v>31000</v>
          </cell>
          <cell r="E793">
            <v>7204</v>
          </cell>
          <cell r="F793">
            <v>73</v>
          </cell>
          <cell r="G793">
            <v>5</v>
          </cell>
        </row>
        <row r="794">
          <cell r="A794">
            <v>10742</v>
          </cell>
          <cell r="B794" t="str">
            <v>Antares Trade Company Ltd.</v>
          </cell>
          <cell r="C794" t="str">
            <v>KZ</v>
          </cell>
          <cell r="D794">
            <v>33000</v>
          </cell>
          <cell r="E794">
            <v>7205</v>
          </cell>
          <cell r="F794">
            <v>73</v>
          </cell>
          <cell r="G794">
            <v>5</v>
          </cell>
        </row>
        <row r="795">
          <cell r="A795">
            <v>10743</v>
          </cell>
          <cell r="B795" t="str">
            <v>Our Companion, Ltd.</v>
          </cell>
          <cell r="C795" t="str">
            <v>KZ</v>
          </cell>
          <cell r="D795">
            <v>41000</v>
          </cell>
          <cell r="E795">
            <v>7206</v>
          </cell>
          <cell r="F795">
            <v>73</v>
          </cell>
          <cell r="G795">
            <v>5</v>
          </cell>
        </row>
        <row r="796">
          <cell r="A796">
            <v>10744</v>
          </cell>
          <cell r="B796" t="str">
            <v>Bass Technology, Ltd.</v>
          </cell>
          <cell r="C796" t="str">
            <v>KZ</v>
          </cell>
          <cell r="D796">
            <v>41000</v>
          </cell>
          <cell r="E796">
            <v>7207</v>
          </cell>
          <cell r="F796">
            <v>73</v>
          </cell>
          <cell r="G796">
            <v>5</v>
          </cell>
        </row>
        <row r="797">
          <cell r="A797">
            <v>10745</v>
          </cell>
          <cell r="B797" t="str">
            <v>Khomenko Yuriy Vіktorovich</v>
          </cell>
          <cell r="C797" t="str">
            <v>UA</v>
          </cell>
          <cell r="D797">
            <v>98000</v>
          </cell>
          <cell r="E797">
            <v>0</v>
          </cell>
          <cell r="F797">
            <v>80</v>
          </cell>
          <cell r="G797">
            <v>6</v>
          </cell>
        </row>
        <row r="798">
          <cell r="A798">
            <v>10746</v>
          </cell>
          <cell r="B798" t="str">
            <v>Building Technology, Ltd.</v>
          </cell>
          <cell r="C798" t="str">
            <v>KZ</v>
          </cell>
          <cell r="D798">
            <v>41000</v>
          </cell>
          <cell r="E798">
            <v>7208</v>
          </cell>
          <cell r="F798">
            <v>73</v>
          </cell>
          <cell r="G798">
            <v>5</v>
          </cell>
        </row>
        <row r="799">
          <cell r="A799">
            <v>10747</v>
          </cell>
          <cell r="B799" t="str">
            <v>LLP Gulser Computers</v>
          </cell>
          <cell r="C799" t="str">
            <v>KZ</v>
          </cell>
          <cell r="D799">
            <v>47000</v>
          </cell>
          <cell r="E799">
            <v>7209</v>
          </cell>
          <cell r="F799">
            <v>73</v>
          </cell>
          <cell r="G799">
            <v>5</v>
          </cell>
        </row>
        <row r="800">
          <cell r="A800">
            <v>10748</v>
          </cell>
          <cell r="B800" t="str">
            <v>JSC Technodom Operator</v>
          </cell>
          <cell r="C800" t="str">
            <v>KZ</v>
          </cell>
          <cell r="D800">
            <v>47000</v>
          </cell>
          <cell r="E800">
            <v>7210</v>
          </cell>
          <cell r="F800">
            <v>73</v>
          </cell>
          <cell r="G800">
            <v>5</v>
          </cell>
        </row>
        <row r="801">
          <cell r="A801">
            <v>10749</v>
          </cell>
          <cell r="B801" t="str">
            <v>LLP SB Service</v>
          </cell>
          <cell r="C801" t="str">
            <v>KZ</v>
          </cell>
          <cell r="D801">
            <v>41000</v>
          </cell>
          <cell r="E801">
            <v>7211</v>
          </cell>
          <cell r="F801">
            <v>73</v>
          </cell>
          <cell r="G801">
            <v>5</v>
          </cell>
        </row>
        <row r="802">
          <cell r="A802">
            <v>10750</v>
          </cell>
          <cell r="B802" t="str">
            <v>LLP Evrika Company</v>
          </cell>
          <cell r="C802" t="str">
            <v>KZ</v>
          </cell>
          <cell r="D802">
            <v>47000</v>
          </cell>
          <cell r="E802">
            <v>7212</v>
          </cell>
          <cell r="F802">
            <v>73</v>
          </cell>
          <cell r="G802">
            <v>5</v>
          </cell>
        </row>
        <row r="803">
          <cell r="A803">
            <v>10751</v>
          </cell>
          <cell r="B803" t="str">
            <v>LKL</v>
          </cell>
          <cell r="C803" t="str">
            <v>RU</v>
          </cell>
          <cell r="D803">
            <v>99999</v>
          </cell>
          <cell r="E803">
            <v>7213</v>
          </cell>
          <cell r="F803">
            <v>73</v>
          </cell>
          <cell r="G803">
            <v>5</v>
          </cell>
        </row>
        <row r="804">
          <cell r="A804">
            <v>10752</v>
          </cell>
          <cell r="B804" t="str">
            <v>Logika, LLC</v>
          </cell>
          <cell r="C804" t="str">
            <v>RU</v>
          </cell>
          <cell r="D804">
            <v>47000</v>
          </cell>
          <cell r="E804">
            <v>7214</v>
          </cell>
          <cell r="F804">
            <v>73</v>
          </cell>
          <cell r="G804">
            <v>5</v>
          </cell>
        </row>
        <row r="805">
          <cell r="A805">
            <v>10753</v>
          </cell>
          <cell r="B805" t="str">
            <v>Imperial Tobacco Volga, LLC</v>
          </cell>
          <cell r="C805" t="str">
            <v>RU</v>
          </cell>
          <cell r="D805">
            <v>12000</v>
          </cell>
          <cell r="E805">
            <v>6849</v>
          </cell>
          <cell r="F805">
            <v>73</v>
          </cell>
          <cell r="G805">
            <v>5</v>
          </cell>
        </row>
        <row r="806">
          <cell r="A806">
            <v>10754</v>
          </cell>
          <cell r="B806" t="str">
            <v>Louis Vuitton Česká s.r.o.</v>
          </cell>
          <cell r="C806" t="str">
            <v>CZ</v>
          </cell>
          <cell r="D806">
            <v>47000</v>
          </cell>
          <cell r="E806">
            <v>7215</v>
          </cell>
          <cell r="F806">
            <v>73</v>
          </cell>
          <cell r="G806">
            <v>5</v>
          </cell>
        </row>
        <row r="807">
          <cell r="A807">
            <v>10755</v>
          </cell>
          <cell r="B807" t="str">
            <v>Bucharest</v>
          </cell>
          <cell r="C807" t="str">
            <v>RO</v>
          </cell>
          <cell r="D807">
            <v>84000</v>
          </cell>
          <cell r="E807">
            <v>7219</v>
          </cell>
          <cell r="F807">
            <v>20</v>
          </cell>
          <cell r="G807">
            <v>2</v>
          </cell>
        </row>
        <row r="808">
          <cell r="A808">
            <v>10756</v>
          </cell>
          <cell r="B808" t="str">
            <v>Turchin Aleksandr Leonidovich</v>
          </cell>
          <cell r="C808" t="str">
            <v>UA</v>
          </cell>
          <cell r="D808">
            <v>98000</v>
          </cell>
          <cell r="E808">
            <v>0</v>
          </cell>
          <cell r="F808">
            <v>80</v>
          </cell>
          <cell r="G808">
            <v>6</v>
          </cell>
        </row>
        <row r="809">
          <cell r="A809">
            <v>10757</v>
          </cell>
          <cell r="B809" t="str">
            <v>Nesterenko Jana V.</v>
          </cell>
          <cell r="C809" t="str">
            <v>UA</v>
          </cell>
          <cell r="D809">
            <v>98000</v>
          </cell>
          <cell r="E809">
            <v>0</v>
          </cell>
          <cell r="F809">
            <v>80</v>
          </cell>
          <cell r="G809">
            <v>6</v>
          </cell>
        </row>
        <row r="810">
          <cell r="A810">
            <v>10758</v>
          </cell>
          <cell r="B810" t="str">
            <v>ADG LLC</v>
          </cell>
          <cell r="C810" t="str">
            <v>RU</v>
          </cell>
          <cell r="D810">
            <v>68000</v>
          </cell>
          <cell r="E810">
            <v>6493</v>
          </cell>
          <cell r="F810">
            <v>73</v>
          </cell>
          <cell r="G810">
            <v>5</v>
          </cell>
        </row>
        <row r="811">
          <cell r="A811">
            <v>10759</v>
          </cell>
          <cell r="B811" t="str">
            <v>LLC SP Yuzhnoe</v>
          </cell>
          <cell r="C811" t="str">
            <v>RU</v>
          </cell>
          <cell r="D811">
            <v>68000</v>
          </cell>
          <cell r="E811">
            <v>7216</v>
          </cell>
          <cell r="F811">
            <v>73</v>
          </cell>
          <cell r="G811">
            <v>5</v>
          </cell>
        </row>
        <row r="812">
          <cell r="A812">
            <v>10760</v>
          </cell>
          <cell r="B812" t="str">
            <v>CJSC KHPS</v>
          </cell>
          <cell r="C812" t="str">
            <v>RU</v>
          </cell>
          <cell r="D812">
            <v>10000</v>
          </cell>
          <cell r="E812">
            <v>7217</v>
          </cell>
          <cell r="F812">
            <v>73</v>
          </cell>
          <cell r="G812">
            <v>5</v>
          </cell>
        </row>
        <row r="813">
          <cell r="A813">
            <v>10761</v>
          </cell>
          <cell r="B813" t="str">
            <v>CSJC TTC Technologia</v>
          </cell>
          <cell r="C813" t="str">
            <v>RU</v>
          </cell>
          <cell r="D813">
            <v>28000</v>
          </cell>
          <cell r="E813">
            <v>7218</v>
          </cell>
          <cell r="F813">
            <v>73</v>
          </cell>
          <cell r="G813">
            <v>5</v>
          </cell>
        </row>
        <row r="814">
          <cell r="A814">
            <v>10762</v>
          </cell>
          <cell r="B814" t="str">
            <v>Chase Bank, USA, N.A.</v>
          </cell>
          <cell r="C814" t="str">
            <v>US</v>
          </cell>
          <cell r="D814">
            <v>64000</v>
          </cell>
          <cell r="E814">
            <v>5015</v>
          </cell>
          <cell r="F814">
            <v>60</v>
          </cell>
          <cell r="G814">
            <v>3</v>
          </cell>
        </row>
        <row r="815">
          <cell r="A815">
            <v>10763</v>
          </cell>
          <cell r="B815" t="str">
            <v>Warsaw</v>
          </cell>
          <cell r="C815" t="str">
            <v>PL</v>
          </cell>
          <cell r="D815">
            <v>84000</v>
          </cell>
          <cell r="E815">
            <v>7220</v>
          </cell>
          <cell r="F815">
            <v>20</v>
          </cell>
          <cell r="G815">
            <v>2</v>
          </cell>
        </row>
        <row r="816">
          <cell r="A816">
            <v>10764</v>
          </cell>
          <cell r="B816" t="str">
            <v>RCI Banque SA</v>
          </cell>
          <cell r="C816" t="str">
            <v>FR</v>
          </cell>
          <cell r="D816">
            <v>64000</v>
          </cell>
          <cell r="E816">
            <v>7221</v>
          </cell>
          <cell r="F816">
            <v>60</v>
          </cell>
          <cell r="G816">
            <v>3</v>
          </cell>
        </row>
        <row r="817">
          <cell r="A817">
            <v>10765</v>
          </cell>
          <cell r="B817" t="str">
            <v>Uralkali Finance Limited</v>
          </cell>
          <cell r="C817" t="str">
            <v>IE</v>
          </cell>
          <cell r="D817">
            <v>64000</v>
          </cell>
          <cell r="E817">
            <v>6914</v>
          </cell>
          <cell r="F817">
            <v>60</v>
          </cell>
          <cell r="G817">
            <v>3</v>
          </cell>
        </row>
        <row r="818">
          <cell r="A818">
            <v>10766</v>
          </cell>
          <cell r="B818" t="str">
            <v>Societe Generale India</v>
          </cell>
          <cell r="C818" t="str">
            <v>IN</v>
          </cell>
          <cell r="D818">
            <v>64000</v>
          </cell>
          <cell r="E818">
            <v>5021</v>
          </cell>
          <cell r="F818">
            <v>60</v>
          </cell>
          <cell r="G818">
            <v>3</v>
          </cell>
        </row>
        <row r="819">
          <cell r="A819">
            <v>10767</v>
          </cell>
          <cell r="B819" t="str">
            <v>ICICI Bank Limited</v>
          </cell>
          <cell r="C819" t="str">
            <v>IN</v>
          </cell>
          <cell r="D819">
            <v>64000</v>
          </cell>
          <cell r="E819">
            <v>5759</v>
          </cell>
          <cell r="F819">
            <v>60</v>
          </cell>
          <cell r="G819">
            <v>3</v>
          </cell>
        </row>
        <row r="820">
          <cell r="A820">
            <v>10768</v>
          </cell>
          <cell r="B820" t="str">
            <v>Toronto-Dominion Bank (TD Bank)</v>
          </cell>
          <cell r="C820" t="str">
            <v>CA</v>
          </cell>
          <cell r="D820">
            <v>64000</v>
          </cell>
          <cell r="E820">
            <v>7222</v>
          </cell>
          <cell r="F820">
            <v>60</v>
          </cell>
          <cell r="G820">
            <v>3</v>
          </cell>
        </row>
        <row r="821">
          <cell r="A821">
            <v>10769</v>
          </cell>
          <cell r="B821" t="str">
            <v>The Prague Outlet a.s.</v>
          </cell>
          <cell r="C821" t="str">
            <v>CZ</v>
          </cell>
          <cell r="D821">
            <v>68000</v>
          </cell>
          <cell r="E821">
            <v>7223</v>
          </cell>
          <cell r="F821">
            <v>73</v>
          </cell>
          <cell r="G821">
            <v>5</v>
          </cell>
        </row>
        <row r="822">
          <cell r="A822">
            <v>10770</v>
          </cell>
          <cell r="B822" t="str">
            <v>MORAVIA OOO</v>
          </cell>
          <cell r="C822" t="str">
            <v>RU</v>
          </cell>
          <cell r="D822">
            <v>68000</v>
          </cell>
          <cell r="E822">
            <v>7001</v>
          </cell>
          <cell r="F822">
            <v>73</v>
          </cell>
          <cell r="G822">
            <v>5</v>
          </cell>
        </row>
        <row r="823">
          <cell r="A823">
            <v>10771</v>
          </cell>
          <cell r="B823" t="str">
            <v>Label design, a.s.</v>
          </cell>
          <cell r="C823" t="str">
            <v>CZ</v>
          </cell>
          <cell r="D823">
            <v>17000</v>
          </cell>
          <cell r="E823">
            <v>7225</v>
          </cell>
          <cell r="F823">
            <v>73</v>
          </cell>
          <cell r="G823">
            <v>5</v>
          </cell>
        </row>
        <row r="824">
          <cell r="A824">
            <v>10772</v>
          </cell>
          <cell r="B824" t="str">
            <v>Acamar Invest s.r.o.</v>
          </cell>
          <cell r="C824" t="str">
            <v>CZ</v>
          </cell>
          <cell r="D824">
            <v>68000</v>
          </cell>
          <cell r="E824">
            <v>7226</v>
          </cell>
          <cell r="F824">
            <v>73</v>
          </cell>
          <cell r="G824">
            <v>5</v>
          </cell>
        </row>
        <row r="825">
          <cell r="A825">
            <v>10773</v>
          </cell>
          <cell r="B825" t="str">
            <v>Czech Business Properties s.r.o.</v>
          </cell>
          <cell r="C825" t="str">
            <v>CZ</v>
          </cell>
          <cell r="D825">
            <v>68000</v>
          </cell>
          <cell r="E825">
            <v>7227</v>
          </cell>
          <cell r="F825">
            <v>73</v>
          </cell>
          <cell r="G825">
            <v>5</v>
          </cell>
        </row>
        <row r="826">
          <cell r="A826">
            <v>10774</v>
          </cell>
          <cell r="B826" t="str">
            <v>ALFA CHROM servis s.r.o.</v>
          </cell>
          <cell r="C826" t="str">
            <v>CZ</v>
          </cell>
          <cell r="D826">
            <v>25000</v>
          </cell>
          <cell r="E826">
            <v>7228</v>
          </cell>
          <cell r="F826">
            <v>73</v>
          </cell>
          <cell r="G826">
            <v>5</v>
          </cell>
        </row>
        <row r="827">
          <cell r="A827">
            <v>10775</v>
          </cell>
          <cell r="B827" t="str">
            <v>Villa Park Čechovka, a.s.</v>
          </cell>
          <cell r="C827" t="str">
            <v>CZ</v>
          </cell>
          <cell r="D827">
            <v>46000</v>
          </cell>
          <cell r="E827">
            <v>7229</v>
          </cell>
          <cell r="F827">
            <v>73</v>
          </cell>
          <cell r="G827">
            <v>5</v>
          </cell>
        </row>
        <row r="828">
          <cell r="A828">
            <v>10776</v>
          </cell>
          <cell r="B828" t="str">
            <v>AQUATEST a.s.</v>
          </cell>
          <cell r="C828" t="str">
            <v>CZ</v>
          </cell>
          <cell r="D828">
            <v>71000</v>
          </cell>
          <cell r="E828">
            <v>7120</v>
          </cell>
          <cell r="F828">
            <v>73</v>
          </cell>
          <cell r="G828">
            <v>5</v>
          </cell>
        </row>
        <row r="829">
          <cell r="A829">
            <v>10777</v>
          </cell>
          <cell r="B829" t="str">
            <v>FARMA PRAK s.r.o.</v>
          </cell>
          <cell r="C829" t="str">
            <v>CZ</v>
          </cell>
          <cell r="D829">
            <v>68000</v>
          </cell>
          <cell r="E829">
            <v>7231</v>
          </cell>
          <cell r="F829">
            <v>73</v>
          </cell>
          <cell r="G829">
            <v>5</v>
          </cell>
        </row>
        <row r="830">
          <cell r="A830">
            <v>10778</v>
          </cell>
          <cell r="B830" t="str">
            <v>KOSMO GROUP CZ s.r.o.</v>
          </cell>
          <cell r="C830" t="str">
            <v>CZ</v>
          </cell>
          <cell r="D830">
            <v>46000</v>
          </cell>
          <cell r="E830">
            <v>7232</v>
          </cell>
          <cell r="F830">
            <v>73</v>
          </cell>
          <cell r="G830">
            <v>5</v>
          </cell>
        </row>
        <row r="831">
          <cell r="A831">
            <v>10779</v>
          </cell>
          <cell r="B831" t="str">
            <v>Ehrlich Petr</v>
          </cell>
          <cell r="C831" t="str">
            <v>CZ</v>
          </cell>
          <cell r="D831">
            <v>58000</v>
          </cell>
          <cell r="E831">
            <v>0</v>
          </cell>
          <cell r="F831">
            <v>80</v>
          </cell>
          <cell r="G831">
            <v>6</v>
          </cell>
        </row>
        <row r="832">
          <cell r="A832">
            <v>10780</v>
          </cell>
          <cell r="B832" t="str">
            <v>PROINJECT CZ a.s.</v>
          </cell>
          <cell r="C832" t="str">
            <v>CZ</v>
          </cell>
          <cell r="D832">
            <v>68000</v>
          </cell>
          <cell r="E832">
            <v>7234</v>
          </cell>
          <cell r="F832">
            <v>73</v>
          </cell>
          <cell r="G832">
            <v>5</v>
          </cell>
        </row>
        <row r="833">
          <cell r="A833">
            <v>10781</v>
          </cell>
          <cell r="B833" t="str">
            <v>Omelchenko Irina V.</v>
          </cell>
          <cell r="C833" t="str">
            <v>UA</v>
          </cell>
          <cell r="D833">
            <v>98000</v>
          </cell>
          <cell r="E833">
            <v>0</v>
          </cell>
          <cell r="F833">
            <v>80</v>
          </cell>
          <cell r="G833">
            <v>6</v>
          </cell>
        </row>
        <row r="834">
          <cell r="A834">
            <v>10782</v>
          </cell>
          <cell r="B834" t="str">
            <v>FERMAT STROJE LIPNÍK s.r.o.</v>
          </cell>
          <cell r="C834" t="str">
            <v>CZ</v>
          </cell>
          <cell r="D834">
            <v>28000</v>
          </cell>
          <cell r="E834">
            <v>6569</v>
          </cell>
          <cell r="F834">
            <v>73</v>
          </cell>
          <cell r="G834">
            <v>5</v>
          </cell>
        </row>
        <row r="835">
          <cell r="A835">
            <v>10783</v>
          </cell>
          <cell r="B835" t="str">
            <v>Statutární město Liberec</v>
          </cell>
          <cell r="C835" t="str">
            <v>CZ</v>
          </cell>
          <cell r="D835">
            <v>84000</v>
          </cell>
          <cell r="E835">
            <v>5108</v>
          </cell>
          <cell r="F835">
            <v>20</v>
          </cell>
          <cell r="G835">
            <v>2</v>
          </cell>
        </row>
        <row r="836">
          <cell r="A836">
            <v>10784</v>
          </cell>
          <cell r="B836" t="str">
            <v>AE ENTERPRISE s.r.o.</v>
          </cell>
          <cell r="C836" t="str">
            <v>CZ</v>
          </cell>
          <cell r="D836">
            <v>68000</v>
          </cell>
          <cell r="E836">
            <v>7235</v>
          </cell>
          <cell r="F836">
            <v>73</v>
          </cell>
          <cell r="G836">
            <v>5</v>
          </cell>
        </row>
        <row r="837">
          <cell r="A837">
            <v>10785</v>
          </cell>
          <cell r="B837" t="str">
            <v>FARRAO International s.r.o.</v>
          </cell>
          <cell r="C837" t="str">
            <v>CZ</v>
          </cell>
          <cell r="D837">
            <v>46000</v>
          </cell>
          <cell r="E837">
            <v>7235</v>
          </cell>
          <cell r="F837">
            <v>73</v>
          </cell>
          <cell r="G837">
            <v>5</v>
          </cell>
        </row>
        <row r="838">
          <cell r="A838">
            <v>10786</v>
          </cell>
          <cell r="B838" t="str">
            <v>Diršmídová Táňa, JUDr.</v>
          </cell>
          <cell r="C838" t="str">
            <v>CZ</v>
          </cell>
          <cell r="D838">
            <v>69000</v>
          </cell>
          <cell r="E838">
            <v>0</v>
          </cell>
          <cell r="F838">
            <v>80</v>
          </cell>
          <cell r="G838">
            <v>6</v>
          </cell>
        </row>
        <row r="839">
          <cell r="A839">
            <v>10787</v>
          </cell>
          <cell r="B839" t="str">
            <v>PROCHÁZKOVÁ MILOSLAVA</v>
          </cell>
          <cell r="C839" t="str">
            <v>CZ</v>
          </cell>
          <cell r="D839">
            <v>46000</v>
          </cell>
          <cell r="E839">
            <v>0</v>
          </cell>
          <cell r="F839">
            <v>80</v>
          </cell>
          <cell r="G839">
            <v>6</v>
          </cell>
        </row>
        <row r="840">
          <cell r="A840">
            <v>10788</v>
          </cell>
          <cell r="B840" t="str">
            <v>1. písecká lesní a dřevařská, a.s.</v>
          </cell>
          <cell r="C840" t="str">
            <v>CZ</v>
          </cell>
          <cell r="D840">
            <v>2000</v>
          </cell>
          <cell r="E840">
            <v>7238</v>
          </cell>
          <cell r="F840">
            <v>73</v>
          </cell>
          <cell r="G840">
            <v>5</v>
          </cell>
        </row>
        <row r="841">
          <cell r="A841">
            <v>10789</v>
          </cell>
          <cell r="B841" t="str">
            <v>FARRAO, s.r.o.</v>
          </cell>
          <cell r="C841" t="str">
            <v>CZ</v>
          </cell>
          <cell r="D841">
            <v>43000</v>
          </cell>
          <cell r="E841">
            <v>7235</v>
          </cell>
          <cell r="F841">
            <v>73</v>
          </cell>
          <cell r="G841">
            <v>5</v>
          </cell>
        </row>
        <row r="842">
          <cell r="A842">
            <v>10790</v>
          </cell>
          <cell r="B842" t="str">
            <v>Legalsoft s.r.o.</v>
          </cell>
          <cell r="C842" t="str">
            <v>CZ</v>
          </cell>
          <cell r="D842">
            <v>62000</v>
          </cell>
          <cell r="E842">
            <v>7237</v>
          </cell>
          <cell r="F842">
            <v>73</v>
          </cell>
          <cell r="G842">
            <v>5</v>
          </cell>
        </row>
        <row r="843">
          <cell r="A843">
            <v>10791</v>
          </cell>
          <cell r="B843" t="str">
            <v>Rizal Commercial Banking Corporation (RCBC)</v>
          </cell>
          <cell r="C843" t="str">
            <v>PH</v>
          </cell>
          <cell r="D843">
            <v>66000</v>
          </cell>
          <cell r="E843">
            <v>7239</v>
          </cell>
          <cell r="F843">
            <v>72</v>
          </cell>
          <cell r="G843">
            <v>4</v>
          </cell>
        </row>
        <row r="844">
          <cell r="A844">
            <v>10792</v>
          </cell>
          <cell r="B844" t="str">
            <v>BDO Unibank, Inc.</v>
          </cell>
          <cell r="C844" t="str">
            <v>PH</v>
          </cell>
          <cell r="D844">
            <v>66000</v>
          </cell>
          <cell r="E844">
            <v>7240</v>
          </cell>
          <cell r="F844">
            <v>72</v>
          </cell>
          <cell r="G844">
            <v>4</v>
          </cell>
        </row>
        <row r="845">
          <cell r="A845">
            <v>10793</v>
          </cell>
          <cell r="B845" t="str">
            <v>Bank of the Philippine Islands (BPI)</v>
          </cell>
          <cell r="C845" t="str">
            <v>PH</v>
          </cell>
          <cell r="D845">
            <v>66000</v>
          </cell>
          <cell r="E845">
            <v>7241</v>
          </cell>
          <cell r="F845">
            <v>72</v>
          </cell>
          <cell r="G845">
            <v>4</v>
          </cell>
        </row>
        <row r="846">
          <cell r="A846">
            <v>10794</v>
          </cell>
          <cell r="B846" t="str">
            <v>Metrobank Card Corporation (MBTC)</v>
          </cell>
          <cell r="C846" t="str">
            <v>PH</v>
          </cell>
          <cell r="D846">
            <v>66000</v>
          </cell>
          <cell r="E846">
            <v>7305</v>
          </cell>
          <cell r="F846">
            <v>72</v>
          </cell>
          <cell r="G846">
            <v>4</v>
          </cell>
        </row>
        <row r="847">
          <cell r="A847">
            <v>10795</v>
          </cell>
          <cell r="B847" t="str">
            <v>ERKO LLC</v>
          </cell>
          <cell r="C847" t="str">
            <v>RU</v>
          </cell>
          <cell r="D847">
            <v>68000</v>
          </cell>
          <cell r="E847">
            <v>7486</v>
          </cell>
          <cell r="F847">
            <v>73</v>
          </cell>
          <cell r="G847">
            <v>5</v>
          </cell>
        </row>
        <row r="848">
          <cell r="A848">
            <v>10796</v>
          </cell>
          <cell r="B848" t="str">
            <v>O’KEY</v>
          </cell>
          <cell r="C848" t="str">
            <v>RU</v>
          </cell>
          <cell r="D848">
            <v>47000</v>
          </cell>
          <cell r="E848">
            <v>7243</v>
          </cell>
          <cell r="F848">
            <v>73</v>
          </cell>
          <cell r="G848">
            <v>5</v>
          </cell>
        </row>
        <row r="849">
          <cell r="A849">
            <v>10797</v>
          </cell>
          <cell r="B849" t="str">
            <v>ADIDAS</v>
          </cell>
          <cell r="C849" t="str">
            <v>RU</v>
          </cell>
          <cell r="D849">
            <v>47000</v>
          </cell>
          <cell r="E849">
            <v>7244</v>
          </cell>
          <cell r="F849">
            <v>73</v>
          </cell>
          <cell r="G849">
            <v>5</v>
          </cell>
        </row>
        <row r="850">
          <cell r="A850">
            <v>10798</v>
          </cell>
          <cell r="B850" t="str">
            <v>Republic of South Africa</v>
          </cell>
          <cell r="C850" t="str">
            <v>ZA</v>
          </cell>
          <cell r="D850">
            <v>84000</v>
          </cell>
          <cell r="E850">
            <v>7245</v>
          </cell>
          <cell r="F850">
            <v>10</v>
          </cell>
          <cell r="G850">
            <v>2</v>
          </cell>
        </row>
        <row r="851">
          <cell r="A851">
            <v>10799</v>
          </cell>
          <cell r="B851" t="str">
            <v>Elektroenergetické montáže, a.s.</v>
          </cell>
          <cell r="C851" t="str">
            <v>SK</v>
          </cell>
          <cell r="D851">
            <v>27000</v>
          </cell>
          <cell r="E851">
            <v>6225</v>
          </cell>
          <cell r="F851">
            <v>73</v>
          </cell>
          <cell r="G851">
            <v>5</v>
          </cell>
        </row>
        <row r="852">
          <cell r="A852">
            <v>10800</v>
          </cell>
          <cell r="B852" t="str">
            <v>Energotel, a.s.</v>
          </cell>
          <cell r="C852" t="str">
            <v>SK</v>
          </cell>
          <cell r="D852">
            <v>61000</v>
          </cell>
          <cell r="E852">
            <v>6225</v>
          </cell>
          <cell r="F852">
            <v>73</v>
          </cell>
          <cell r="G852">
            <v>5</v>
          </cell>
        </row>
        <row r="853">
          <cell r="A853">
            <v>10801</v>
          </cell>
          <cell r="B853" t="str">
            <v>Shtamburg Vladislav Vіtalіyovich</v>
          </cell>
          <cell r="C853" t="str">
            <v>UA</v>
          </cell>
          <cell r="D853">
            <v>98000</v>
          </cell>
          <cell r="E853">
            <v>0</v>
          </cell>
          <cell r="F853">
            <v>80</v>
          </cell>
          <cell r="G853">
            <v>6</v>
          </cell>
        </row>
        <row r="854">
          <cell r="A854">
            <v>10802</v>
          </cell>
          <cell r="B854" t="str">
            <v>Fodina B.V.</v>
          </cell>
          <cell r="C854" t="str">
            <v>NL</v>
          </cell>
          <cell r="D854">
            <v>64000</v>
          </cell>
          <cell r="E854">
            <v>7486</v>
          </cell>
          <cell r="F854">
            <v>72</v>
          </cell>
          <cell r="G854">
            <v>4</v>
          </cell>
        </row>
        <row r="855">
          <cell r="A855">
            <v>10803</v>
          </cell>
          <cell r="B855" t="str">
            <v>Helmstedter Revier GmbH</v>
          </cell>
          <cell r="C855" t="str">
            <v>DE</v>
          </cell>
          <cell r="D855">
            <v>5000</v>
          </cell>
          <cell r="E855">
            <v>6225</v>
          </cell>
          <cell r="F855">
            <v>73</v>
          </cell>
          <cell r="G855">
            <v>5</v>
          </cell>
        </row>
        <row r="856">
          <cell r="A856">
            <v>10804</v>
          </cell>
          <cell r="B856" t="str">
            <v>Maraflex s.r.o.</v>
          </cell>
          <cell r="C856" t="str">
            <v>CZ</v>
          </cell>
          <cell r="D856">
            <v>68000</v>
          </cell>
          <cell r="E856">
            <v>7486</v>
          </cell>
          <cell r="F856">
            <v>73</v>
          </cell>
          <cell r="G856">
            <v>5</v>
          </cell>
        </row>
        <row r="857">
          <cell r="A857">
            <v>10805</v>
          </cell>
          <cell r="B857" t="str">
            <v>Norddeutsche Gesellschaft zur Ablagerung von Mineralstoffen mbH</v>
          </cell>
          <cell r="C857" t="str">
            <v>DE</v>
          </cell>
          <cell r="D857">
            <v>7000</v>
          </cell>
          <cell r="E857">
            <v>6225</v>
          </cell>
          <cell r="F857">
            <v>73</v>
          </cell>
          <cell r="G857">
            <v>5</v>
          </cell>
        </row>
        <row r="858">
          <cell r="A858">
            <v>10806</v>
          </cell>
          <cell r="B858" t="str">
            <v>Plynárenská metrológia, s. r. o.</v>
          </cell>
          <cell r="C858" t="str">
            <v>SK</v>
          </cell>
          <cell r="D858">
            <v>82000</v>
          </cell>
          <cell r="E858">
            <v>6225</v>
          </cell>
          <cell r="F858">
            <v>73</v>
          </cell>
          <cell r="G858">
            <v>5</v>
          </cell>
        </row>
        <row r="859">
          <cell r="A859">
            <v>10807</v>
          </cell>
          <cell r="B859" t="str">
            <v>PPF Arena 1 B.V.</v>
          </cell>
          <cell r="C859" t="str">
            <v>NL</v>
          </cell>
          <cell r="D859">
            <v>61000</v>
          </cell>
          <cell r="E859">
            <v>7486</v>
          </cell>
          <cell r="F859">
            <v>73</v>
          </cell>
          <cell r="G859">
            <v>5</v>
          </cell>
        </row>
        <row r="860">
          <cell r="A860">
            <v>10808</v>
          </cell>
          <cell r="B860" t="str">
            <v>PPF Arena 2 B.V.</v>
          </cell>
          <cell r="C860" t="str">
            <v>NL</v>
          </cell>
          <cell r="D860">
            <v>61000</v>
          </cell>
          <cell r="E860">
            <v>7486</v>
          </cell>
          <cell r="F860">
            <v>73</v>
          </cell>
          <cell r="G860">
            <v>5</v>
          </cell>
        </row>
        <row r="861">
          <cell r="A861">
            <v>10809</v>
          </cell>
          <cell r="B861" t="str">
            <v>SPP CNG s.r.o.</v>
          </cell>
          <cell r="C861" t="str">
            <v>SK</v>
          </cell>
          <cell r="D861">
            <v>73000</v>
          </cell>
          <cell r="E861">
            <v>6225</v>
          </cell>
          <cell r="F861">
            <v>73</v>
          </cell>
          <cell r="G861">
            <v>5</v>
          </cell>
        </row>
        <row r="862">
          <cell r="A862">
            <v>10810</v>
          </cell>
          <cell r="B862" t="str">
            <v>SPX, s.r.o.</v>
          </cell>
          <cell r="C862" t="str">
            <v>SK</v>
          </cell>
          <cell r="D862">
            <v>73000</v>
          </cell>
          <cell r="E862">
            <v>6225</v>
          </cell>
          <cell r="F862">
            <v>73</v>
          </cell>
          <cell r="G862">
            <v>5</v>
          </cell>
        </row>
        <row r="863">
          <cell r="A863">
            <v>10811</v>
          </cell>
          <cell r="B863" t="str">
            <v>SSE - Metrologia, s.r.o.</v>
          </cell>
          <cell r="C863" t="str">
            <v>SK</v>
          </cell>
          <cell r="D863">
            <v>73000</v>
          </cell>
          <cell r="E863">
            <v>6225</v>
          </cell>
          <cell r="F863">
            <v>73</v>
          </cell>
          <cell r="G863">
            <v>5</v>
          </cell>
        </row>
        <row r="864">
          <cell r="A864">
            <v>10812</v>
          </cell>
          <cell r="B864" t="str">
            <v>SSE - Solar, s.r.o.</v>
          </cell>
          <cell r="C864" t="str">
            <v>SK</v>
          </cell>
          <cell r="D864">
            <v>73000</v>
          </cell>
          <cell r="E864">
            <v>6225</v>
          </cell>
          <cell r="F864">
            <v>73</v>
          </cell>
          <cell r="G864">
            <v>5</v>
          </cell>
        </row>
        <row r="865">
          <cell r="A865">
            <v>10813</v>
          </cell>
          <cell r="B865" t="str">
            <v>Stredoslovenská energetika - Distribúcia, a.s.</v>
          </cell>
          <cell r="C865" t="str">
            <v>SK</v>
          </cell>
          <cell r="D865">
            <v>35000</v>
          </cell>
          <cell r="E865">
            <v>6225</v>
          </cell>
          <cell r="F865">
            <v>73</v>
          </cell>
          <cell r="G865">
            <v>5</v>
          </cell>
        </row>
        <row r="866">
          <cell r="A866">
            <v>10814</v>
          </cell>
          <cell r="B866" t="str">
            <v>Stredoslovenská energetika - Project Development, s.r.o.</v>
          </cell>
          <cell r="C866" t="str">
            <v>SK</v>
          </cell>
          <cell r="D866">
            <v>35000</v>
          </cell>
          <cell r="E866">
            <v>6225</v>
          </cell>
          <cell r="F866">
            <v>73</v>
          </cell>
          <cell r="G866">
            <v>5</v>
          </cell>
        </row>
        <row r="867">
          <cell r="A867">
            <v>10815</v>
          </cell>
          <cell r="B867" t="str">
            <v>Stredoslovenská energetika, a.s.</v>
          </cell>
          <cell r="C867" t="str">
            <v>SK</v>
          </cell>
          <cell r="D867">
            <v>35000</v>
          </cell>
          <cell r="E867">
            <v>6225</v>
          </cell>
          <cell r="F867">
            <v>73</v>
          </cell>
          <cell r="G867">
            <v>5</v>
          </cell>
        </row>
        <row r="868">
          <cell r="A868">
            <v>10816</v>
          </cell>
          <cell r="B868" t="str">
            <v>Wilhelminaplein (Rotterdam) B.V.</v>
          </cell>
          <cell r="C868" t="str">
            <v>NL</v>
          </cell>
          <cell r="D868">
            <v>68000</v>
          </cell>
          <cell r="E868">
            <v>7486</v>
          </cell>
          <cell r="F868">
            <v>73</v>
          </cell>
          <cell r="G868">
            <v>5</v>
          </cell>
        </row>
        <row r="869">
          <cell r="A869">
            <v>10817</v>
          </cell>
          <cell r="B869" t="str">
            <v>Davidenko Natalia A.</v>
          </cell>
          <cell r="C869" t="str">
            <v>UA</v>
          </cell>
          <cell r="D869">
            <v>98000</v>
          </cell>
          <cell r="E869">
            <v>0</v>
          </cell>
          <cell r="F869">
            <v>80</v>
          </cell>
          <cell r="G869">
            <v>6</v>
          </cell>
        </row>
        <row r="870">
          <cell r="A870">
            <v>10818</v>
          </cell>
          <cell r="B870" t="str">
            <v>CE Energy a.s.</v>
          </cell>
          <cell r="C870" t="str">
            <v>CZ</v>
          </cell>
          <cell r="D870">
            <v>68000</v>
          </cell>
          <cell r="E870">
            <v>6225</v>
          </cell>
          <cell r="F870">
            <v>73</v>
          </cell>
          <cell r="G870">
            <v>5</v>
          </cell>
        </row>
        <row r="871">
          <cell r="A871">
            <v>10819</v>
          </cell>
          <cell r="B871" t="str">
            <v>Bleshmudt, Pavel Petrovič</v>
          </cell>
          <cell r="C871" t="str">
            <v>UA</v>
          </cell>
          <cell r="D871">
            <v>98000</v>
          </cell>
          <cell r="E871">
            <v>0</v>
          </cell>
          <cell r="F871">
            <v>80</v>
          </cell>
          <cell r="G871">
            <v>6</v>
          </cell>
        </row>
        <row r="872">
          <cell r="A872">
            <v>10820</v>
          </cell>
          <cell r="B872" t="str">
            <v>SSE CZ, s.r.o.</v>
          </cell>
          <cell r="C872" t="str">
            <v>CZ</v>
          </cell>
          <cell r="D872">
            <v>73000</v>
          </cell>
          <cell r="E872">
            <v>6225</v>
          </cell>
          <cell r="F872">
            <v>73</v>
          </cell>
          <cell r="G872">
            <v>5</v>
          </cell>
        </row>
        <row r="873">
          <cell r="A873">
            <v>10821</v>
          </cell>
          <cell r="B873" t="str">
            <v>Terrakomp GmbH</v>
          </cell>
          <cell r="C873" t="str">
            <v>DE</v>
          </cell>
          <cell r="D873">
            <v>1000</v>
          </cell>
          <cell r="E873">
            <v>6225</v>
          </cell>
          <cell r="F873">
            <v>73</v>
          </cell>
          <cell r="G873">
            <v>5</v>
          </cell>
        </row>
        <row r="874">
          <cell r="A874">
            <v>10822</v>
          </cell>
          <cell r="B874" t="str">
            <v>Brightstar Corporation</v>
          </cell>
          <cell r="C874" t="str">
            <v>US</v>
          </cell>
          <cell r="D874">
            <v>47000</v>
          </cell>
          <cell r="E874">
            <v>7248</v>
          </cell>
          <cell r="F874">
            <v>73</v>
          </cell>
          <cell r="G874">
            <v>5</v>
          </cell>
        </row>
        <row r="875">
          <cell r="A875">
            <v>10823</v>
          </cell>
          <cell r="B875" t="str">
            <v>Bank of America N.A.</v>
          </cell>
          <cell r="C875" t="str">
            <v>IN</v>
          </cell>
          <cell r="D875">
            <v>64000</v>
          </cell>
          <cell r="E875">
            <v>5590</v>
          </cell>
          <cell r="F875">
            <v>60</v>
          </cell>
          <cell r="G875">
            <v>3</v>
          </cell>
        </row>
        <row r="876">
          <cell r="A876">
            <v>10824</v>
          </cell>
          <cell r="B876" t="str">
            <v>Yakovenko, Sergei I.</v>
          </cell>
          <cell r="C876" t="str">
            <v>UA</v>
          </cell>
          <cell r="D876">
            <v>49000</v>
          </cell>
          <cell r="E876">
            <v>0</v>
          </cell>
          <cell r="F876">
            <v>80</v>
          </cell>
          <cell r="G876">
            <v>6</v>
          </cell>
        </row>
        <row r="877">
          <cell r="A877">
            <v>10825</v>
          </cell>
          <cell r="B877" t="str">
            <v>Garant Service 2007, OOO</v>
          </cell>
          <cell r="C877" t="str">
            <v>UA</v>
          </cell>
          <cell r="D877">
            <v>82000</v>
          </cell>
          <cell r="E877">
            <v>6987</v>
          </cell>
          <cell r="F877">
            <v>73</v>
          </cell>
          <cell r="G877">
            <v>5</v>
          </cell>
        </row>
        <row r="878">
          <cell r="A878">
            <v>10826</v>
          </cell>
          <cell r="B878" t="str">
            <v>Leasing Barock s.r.o.</v>
          </cell>
          <cell r="C878" t="str">
            <v>CZ</v>
          </cell>
          <cell r="D878">
            <v>56000</v>
          </cell>
          <cell r="E878">
            <v>7249</v>
          </cell>
          <cell r="F878">
            <v>73</v>
          </cell>
          <cell r="G878">
            <v>5</v>
          </cell>
        </row>
        <row r="879">
          <cell r="A879">
            <v>10827</v>
          </cell>
          <cell r="B879" t="str">
            <v>Guangdong Huaxing Bank Co., Ltd.</v>
          </cell>
          <cell r="C879" t="str">
            <v>CN</v>
          </cell>
          <cell r="D879">
            <v>64000</v>
          </cell>
          <cell r="E879">
            <v>7250</v>
          </cell>
          <cell r="F879">
            <v>60</v>
          </cell>
          <cell r="G879">
            <v>3</v>
          </cell>
        </row>
        <row r="880">
          <cell r="A880">
            <v>10828</v>
          </cell>
          <cell r="B880" t="str">
            <v>Ollina Invest, OOO</v>
          </cell>
          <cell r="C880" t="str">
            <v>RU</v>
          </cell>
          <cell r="D880">
            <v>68000</v>
          </cell>
          <cell r="E880">
            <v>7251</v>
          </cell>
          <cell r="F880">
            <v>73</v>
          </cell>
          <cell r="G880">
            <v>5</v>
          </cell>
        </row>
        <row r="881">
          <cell r="A881">
            <v>10829</v>
          </cell>
          <cell r="B881" t="str">
            <v>Vlad Invest Kredit, LLC</v>
          </cell>
          <cell r="C881" t="str">
            <v>RU</v>
          </cell>
          <cell r="D881">
            <v>68000</v>
          </cell>
          <cell r="E881">
            <v>7252</v>
          </cell>
          <cell r="F881">
            <v>73</v>
          </cell>
          <cell r="G881">
            <v>5</v>
          </cell>
        </row>
        <row r="882">
          <cell r="A882">
            <v>10830</v>
          </cell>
          <cell r="B882" t="str">
            <v>Artis</v>
          </cell>
          <cell r="C882" t="str">
            <v>RU</v>
          </cell>
          <cell r="D882">
            <v>47000</v>
          </cell>
          <cell r="E882">
            <v>7253</v>
          </cell>
          <cell r="F882">
            <v>73</v>
          </cell>
          <cell r="G882">
            <v>5</v>
          </cell>
        </row>
        <row r="883">
          <cell r="A883">
            <v>10831</v>
          </cell>
          <cell r="B883" t="str">
            <v>EFB-T, OOO</v>
          </cell>
          <cell r="C883" t="str">
            <v>RU</v>
          </cell>
          <cell r="D883">
            <v>47000</v>
          </cell>
          <cell r="E883">
            <v>7254</v>
          </cell>
          <cell r="F883">
            <v>73</v>
          </cell>
          <cell r="G883">
            <v>5</v>
          </cell>
        </row>
        <row r="884">
          <cell r="A884">
            <v>10832</v>
          </cell>
          <cell r="B884" t="str">
            <v>UK PROEKT</v>
          </cell>
          <cell r="C884" t="str">
            <v>RU</v>
          </cell>
          <cell r="D884">
            <v>47000</v>
          </cell>
          <cell r="E884">
            <v>7255</v>
          </cell>
          <cell r="F884">
            <v>73</v>
          </cell>
          <cell r="G884">
            <v>5</v>
          </cell>
        </row>
        <row r="885">
          <cell r="A885">
            <v>10833</v>
          </cell>
          <cell r="B885" t="str">
            <v>Continent Foods</v>
          </cell>
          <cell r="C885" t="str">
            <v>RU</v>
          </cell>
          <cell r="D885">
            <v>47000</v>
          </cell>
          <cell r="E885">
            <v>7256</v>
          </cell>
          <cell r="F885">
            <v>73</v>
          </cell>
          <cell r="G885">
            <v>5</v>
          </cell>
        </row>
        <row r="886">
          <cell r="A886">
            <v>10834</v>
          </cell>
          <cell r="B886" t="str">
            <v>OBI</v>
          </cell>
          <cell r="C886" t="str">
            <v>RU</v>
          </cell>
          <cell r="D886">
            <v>47000</v>
          </cell>
          <cell r="E886">
            <v>7257</v>
          </cell>
          <cell r="F886">
            <v>73</v>
          </cell>
          <cell r="G886">
            <v>5</v>
          </cell>
        </row>
        <row r="887">
          <cell r="A887">
            <v>10835</v>
          </cell>
          <cell r="B887" t="str">
            <v>Blinoff-Prioksky</v>
          </cell>
          <cell r="C887" t="str">
            <v>RU</v>
          </cell>
          <cell r="D887">
            <v>47000</v>
          </cell>
          <cell r="E887">
            <v>7258</v>
          </cell>
          <cell r="F887">
            <v>73</v>
          </cell>
          <cell r="G887">
            <v>5</v>
          </cell>
        </row>
        <row r="888">
          <cell r="A888">
            <v>10836</v>
          </cell>
          <cell r="B888" t="str">
            <v>Russian Entertainment Group Vostok</v>
          </cell>
          <cell r="C888" t="str">
            <v>RU</v>
          </cell>
          <cell r="D888">
            <v>47000</v>
          </cell>
          <cell r="E888">
            <v>7259</v>
          </cell>
          <cell r="F888">
            <v>73</v>
          </cell>
          <cell r="G888">
            <v>5</v>
          </cell>
        </row>
        <row r="889">
          <cell r="A889">
            <v>10837</v>
          </cell>
          <cell r="B889" t="str">
            <v>Bezborodov Sergey V.</v>
          </cell>
          <cell r="C889" t="str">
            <v>UA</v>
          </cell>
          <cell r="D889">
            <v>98000</v>
          </cell>
          <cell r="E889">
            <v>0</v>
          </cell>
          <cell r="F889">
            <v>80</v>
          </cell>
          <cell r="G889">
            <v>6</v>
          </cell>
        </row>
        <row r="890">
          <cell r="A890">
            <v>10838</v>
          </cell>
          <cell r="B890" t="str">
            <v>Adamas</v>
          </cell>
          <cell r="C890" t="str">
            <v>RU</v>
          </cell>
          <cell r="D890">
            <v>47000</v>
          </cell>
          <cell r="E890">
            <v>7260</v>
          </cell>
          <cell r="F890">
            <v>73</v>
          </cell>
          <cell r="G890">
            <v>5</v>
          </cell>
        </row>
        <row r="891">
          <cell r="A891">
            <v>10839</v>
          </cell>
          <cell r="B891" t="str">
            <v>Detsky Mir</v>
          </cell>
          <cell r="C891" t="str">
            <v>RU</v>
          </cell>
          <cell r="D891">
            <v>47000</v>
          </cell>
          <cell r="E891">
            <v>7261</v>
          </cell>
          <cell r="F891">
            <v>73</v>
          </cell>
          <cell r="G891">
            <v>5</v>
          </cell>
        </row>
        <row r="892">
          <cell r="A892">
            <v>10840</v>
          </cell>
          <cell r="B892" t="str">
            <v>Planeta Story</v>
          </cell>
          <cell r="C892" t="str">
            <v>RU</v>
          </cell>
          <cell r="D892">
            <v>47000</v>
          </cell>
          <cell r="E892">
            <v>7262</v>
          </cell>
          <cell r="F892">
            <v>73</v>
          </cell>
          <cell r="G892">
            <v>5</v>
          </cell>
        </row>
        <row r="893">
          <cell r="A893">
            <v>10841</v>
          </cell>
          <cell r="B893" t="str">
            <v>Drobotay Aleksey D.</v>
          </cell>
          <cell r="C893" t="str">
            <v>RU</v>
          </cell>
          <cell r="D893">
            <v>98000</v>
          </cell>
          <cell r="E893">
            <v>0</v>
          </cell>
          <cell r="F893">
            <v>80</v>
          </cell>
          <cell r="G893">
            <v>6</v>
          </cell>
        </row>
        <row r="894">
          <cell r="A894">
            <v>10842</v>
          </cell>
          <cell r="B894" t="str">
            <v>Kosyachenko Sergey Mihaylovich</v>
          </cell>
          <cell r="C894" t="str">
            <v>UA</v>
          </cell>
          <cell r="D894">
            <v>98000</v>
          </cell>
          <cell r="E894">
            <v>0</v>
          </cell>
          <cell r="F894">
            <v>80</v>
          </cell>
          <cell r="G894">
            <v>6</v>
          </cell>
        </row>
        <row r="895">
          <cell r="A895">
            <v>10843</v>
          </cell>
          <cell r="B895" t="str">
            <v>UNION LINKS, LLC</v>
          </cell>
          <cell r="C895" t="str">
            <v>RU</v>
          </cell>
          <cell r="D895">
            <v>69000</v>
          </cell>
          <cell r="E895">
            <v>7263</v>
          </cell>
          <cell r="F895">
            <v>73</v>
          </cell>
          <cell r="G895">
            <v>5</v>
          </cell>
        </row>
        <row r="896">
          <cell r="A896">
            <v>10844</v>
          </cell>
          <cell r="B896" t="str">
            <v>Avtoforum, LLC</v>
          </cell>
          <cell r="C896" t="str">
            <v>RU</v>
          </cell>
          <cell r="D896">
            <v>45000</v>
          </cell>
          <cell r="E896">
            <v>7264</v>
          </cell>
          <cell r="F896">
            <v>73</v>
          </cell>
          <cell r="G896">
            <v>5</v>
          </cell>
        </row>
        <row r="897">
          <cell r="A897">
            <v>10845</v>
          </cell>
          <cell r="B897" t="str">
            <v>Monolit-777, LLC</v>
          </cell>
          <cell r="C897" t="str">
            <v>RU</v>
          </cell>
          <cell r="D897">
            <v>41000</v>
          </cell>
          <cell r="E897">
            <v>7265</v>
          </cell>
          <cell r="F897">
            <v>73</v>
          </cell>
          <cell r="G897">
            <v>5</v>
          </cell>
        </row>
        <row r="898">
          <cell r="A898">
            <v>10846</v>
          </cell>
          <cell r="B898" t="str">
            <v>Irkutsk GlavStroy, LLC</v>
          </cell>
          <cell r="C898" t="str">
            <v>RU</v>
          </cell>
          <cell r="D898">
            <v>41000</v>
          </cell>
          <cell r="E898">
            <v>7266</v>
          </cell>
          <cell r="F898">
            <v>73</v>
          </cell>
          <cell r="G898">
            <v>5</v>
          </cell>
        </row>
        <row r="899">
          <cell r="A899">
            <v>10847</v>
          </cell>
          <cell r="B899" t="str">
            <v>Story - Industria, LLC</v>
          </cell>
          <cell r="C899" t="str">
            <v>RU</v>
          </cell>
          <cell r="D899">
            <v>33000</v>
          </cell>
          <cell r="E899">
            <v>7267</v>
          </cell>
          <cell r="F899">
            <v>73</v>
          </cell>
          <cell r="G899">
            <v>5</v>
          </cell>
        </row>
        <row r="900">
          <cell r="A900">
            <v>10848</v>
          </cell>
          <cell r="B900" t="str">
            <v>Evrostil, LLC</v>
          </cell>
          <cell r="C900" t="str">
            <v>RU</v>
          </cell>
          <cell r="D900">
            <v>33000</v>
          </cell>
          <cell r="E900">
            <v>7268</v>
          </cell>
          <cell r="F900">
            <v>73</v>
          </cell>
          <cell r="G900">
            <v>5</v>
          </cell>
        </row>
        <row r="901">
          <cell r="A901">
            <v>10849</v>
          </cell>
          <cell r="B901" t="str">
            <v>Levereks Internetinle, ZAO</v>
          </cell>
          <cell r="C901" t="str">
            <v>RU</v>
          </cell>
          <cell r="D901">
            <v>60000</v>
          </cell>
          <cell r="E901">
            <v>7269</v>
          </cell>
          <cell r="F901">
            <v>73</v>
          </cell>
          <cell r="G901">
            <v>5</v>
          </cell>
        </row>
        <row r="902">
          <cell r="A902">
            <v>10850</v>
          </cell>
          <cell r="B902" t="str">
            <v>Lukanin Victor E.</v>
          </cell>
          <cell r="C902" t="str">
            <v>RU</v>
          </cell>
          <cell r="D902">
            <v>98000</v>
          </cell>
          <cell r="E902">
            <v>0</v>
          </cell>
          <cell r="F902">
            <v>80</v>
          </cell>
          <cell r="G902">
            <v>6</v>
          </cell>
        </row>
        <row r="903">
          <cell r="A903">
            <v>10851</v>
          </cell>
          <cell r="B903" t="str">
            <v>Novosibirsk region</v>
          </cell>
          <cell r="C903" t="str">
            <v>RU</v>
          </cell>
          <cell r="D903">
            <v>84000</v>
          </cell>
          <cell r="E903">
            <v>7270</v>
          </cell>
          <cell r="F903">
            <v>20</v>
          </cell>
          <cell r="G903">
            <v>2</v>
          </cell>
        </row>
        <row r="904">
          <cell r="A904">
            <v>10852</v>
          </cell>
          <cell r="B904" t="str">
            <v>Lipetsk region</v>
          </cell>
          <cell r="C904" t="str">
            <v>RU</v>
          </cell>
          <cell r="D904">
            <v>84000</v>
          </cell>
          <cell r="E904">
            <v>7271</v>
          </cell>
          <cell r="F904">
            <v>20</v>
          </cell>
          <cell r="G904">
            <v>2</v>
          </cell>
        </row>
        <row r="905">
          <cell r="A905">
            <v>10853</v>
          </cell>
          <cell r="B905" t="str">
            <v>Yaroslavl region</v>
          </cell>
          <cell r="C905" t="str">
            <v>RU</v>
          </cell>
          <cell r="D905">
            <v>84000</v>
          </cell>
          <cell r="E905">
            <v>7272</v>
          </cell>
          <cell r="F905">
            <v>20</v>
          </cell>
          <cell r="G905">
            <v>2</v>
          </cell>
        </row>
        <row r="906">
          <cell r="A906">
            <v>10854</v>
          </cell>
          <cell r="B906" t="str">
            <v>Tula region</v>
          </cell>
          <cell r="C906" t="str">
            <v>RU</v>
          </cell>
          <cell r="D906">
            <v>84000</v>
          </cell>
          <cell r="E906">
            <v>7273</v>
          </cell>
          <cell r="F906">
            <v>20</v>
          </cell>
          <cell r="G906">
            <v>2</v>
          </cell>
        </row>
        <row r="907">
          <cell r="A907">
            <v>10855</v>
          </cell>
          <cell r="B907" t="str">
            <v>LLP Corporate Business Systems</v>
          </cell>
          <cell r="C907" t="str">
            <v>KZ</v>
          </cell>
          <cell r="D907">
            <v>41000</v>
          </cell>
          <cell r="E907">
            <v>7274</v>
          </cell>
          <cell r="F907">
            <v>73</v>
          </cell>
          <cell r="G907">
            <v>5</v>
          </cell>
        </row>
        <row r="908">
          <cell r="A908">
            <v>10856</v>
          </cell>
          <cell r="B908" t="str">
            <v>LLP Plast MKM</v>
          </cell>
          <cell r="C908" t="str">
            <v>KZ</v>
          </cell>
          <cell r="D908">
            <v>41000</v>
          </cell>
          <cell r="E908">
            <v>7275</v>
          </cell>
          <cell r="F908">
            <v>73</v>
          </cell>
          <cell r="G908">
            <v>5</v>
          </cell>
        </row>
        <row r="909">
          <cell r="A909">
            <v>10857</v>
          </cell>
          <cell r="B909" t="str">
            <v>Aykimbaev D. Z.</v>
          </cell>
          <cell r="C909" t="str">
            <v>KZ</v>
          </cell>
          <cell r="D909">
            <v>41000</v>
          </cell>
          <cell r="E909">
            <v>0</v>
          </cell>
          <cell r="F909">
            <v>80</v>
          </cell>
          <cell r="G909">
            <v>6</v>
          </cell>
        </row>
        <row r="910">
          <cell r="A910">
            <v>10858</v>
          </cell>
          <cell r="B910" t="str">
            <v>Generali PPF services a.s.</v>
          </cell>
          <cell r="C910" t="str">
            <v>CZ</v>
          </cell>
          <cell r="D910">
            <v>66000</v>
          </cell>
          <cell r="E910">
            <v>5311</v>
          </cell>
          <cell r="F910">
            <v>72</v>
          </cell>
          <cell r="G910">
            <v>4</v>
          </cell>
        </row>
        <row r="911">
          <cell r="A911">
            <v>10859</v>
          </cell>
          <cell r="B911" t="str">
            <v>Philippine Postal Corporation (POS)</v>
          </cell>
          <cell r="C911" t="str">
            <v>PH</v>
          </cell>
          <cell r="D911">
            <v>53000</v>
          </cell>
          <cell r="E911">
            <v>7276</v>
          </cell>
          <cell r="F911">
            <v>73</v>
          </cell>
          <cell r="G911">
            <v>5</v>
          </cell>
        </row>
        <row r="912">
          <cell r="A912">
            <v>10860</v>
          </cell>
          <cell r="B912" t="str">
            <v>Maxima group, LLC</v>
          </cell>
          <cell r="C912" t="str">
            <v>BY</v>
          </cell>
          <cell r="D912">
            <v>46000</v>
          </cell>
          <cell r="E912">
            <v>5082</v>
          </cell>
          <cell r="F912">
            <v>73</v>
          </cell>
          <cell r="G912">
            <v>5</v>
          </cell>
        </row>
        <row r="913">
          <cell r="A913">
            <v>10861</v>
          </cell>
          <cell r="B913" t="str">
            <v>Letňany Centre s.r.o.</v>
          </cell>
          <cell r="C913" t="str">
            <v>CZ</v>
          </cell>
          <cell r="D913">
            <v>68000</v>
          </cell>
          <cell r="E913">
            <v>5062</v>
          </cell>
          <cell r="F913">
            <v>73</v>
          </cell>
          <cell r="G913">
            <v>5</v>
          </cell>
        </row>
        <row r="914">
          <cell r="A914">
            <v>10862</v>
          </cell>
          <cell r="B914" t="str">
            <v>PFCE Prague investment s.r.o.</v>
          </cell>
          <cell r="C914" t="str">
            <v>CZ</v>
          </cell>
          <cell r="D914">
            <v>68000</v>
          </cell>
          <cell r="E914">
            <v>7277</v>
          </cell>
          <cell r="F914">
            <v>73</v>
          </cell>
          <cell r="G914">
            <v>5</v>
          </cell>
        </row>
        <row r="915">
          <cell r="A915">
            <v>10863</v>
          </cell>
          <cell r="B915" t="str">
            <v>J&amp;T Securities Management Limited</v>
          </cell>
          <cell r="C915" t="str">
            <v>CY</v>
          </cell>
          <cell r="D915">
            <v>64000</v>
          </cell>
          <cell r="E915">
            <v>5080</v>
          </cell>
          <cell r="F915">
            <v>72</v>
          </cell>
          <cell r="G915">
            <v>4</v>
          </cell>
        </row>
        <row r="916">
          <cell r="A916">
            <v>10864</v>
          </cell>
          <cell r="B916" t="str">
            <v>Bank «IBA-MOSCOW» LLC</v>
          </cell>
          <cell r="C916" t="str">
            <v>RU</v>
          </cell>
          <cell r="D916">
            <v>64000</v>
          </cell>
          <cell r="E916">
            <v>7278</v>
          </cell>
          <cell r="F916">
            <v>72</v>
          </cell>
          <cell r="G916">
            <v>4</v>
          </cell>
        </row>
        <row r="917">
          <cell r="A917">
            <v>10865</v>
          </cell>
          <cell r="B917" t="str">
            <v>JK Karlín, s.r.o.</v>
          </cell>
          <cell r="C917" t="str">
            <v>CZ</v>
          </cell>
          <cell r="D917">
            <v>68000</v>
          </cell>
          <cell r="E917">
            <v>7279</v>
          </cell>
          <cell r="F917">
            <v>73</v>
          </cell>
          <cell r="G917">
            <v>5</v>
          </cell>
        </row>
        <row r="918">
          <cell r="A918">
            <v>10866</v>
          </cell>
          <cell r="B918" t="str">
            <v>CED GROUP S.a.r.l.</v>
          </cell>
          <cell r="C918" t="str">
            <v>LU</v>
          </cell>
          <cell r="D918">
            <v>70000</v>
          </cell>
          <cell r="E918">
            <v>7280</v>
          </cell>
          <cell r="F918">
            <v>73</v>
          </cell>
          <cell r="G918">
            <v>5</v>
          </cell>
        </row>
        <row r="919">
          <cell r="A919">
            <v>10867</v>
          </cell>
          <cell r="B919" t="str">
            <v>Esher, a.s.</v>
          </cell>
          <cell r="C919" t="str">
            <v>CZ</v>
          </cell>
          <cell r="D919">
            <v>70000</v>
          </cell>
          <cell r="E919">
            <v>6530</v>
          </cell>
          <cell r="F919">
            <v>73</v>
          </cell>
          <cell r="G919">
            <v>5</v>
          </cell>
        </row>
        <row r="920">
          <cell r="A920">
            <v>10868</v>
          </cell>
          <cell r="B920" t="str">
            <v>ANTIPIN, s.r.o.</v>
          </cell>
          <cell r="C920" t="str">
            <v>CZ</v>
          </cell>
          <cell r="D920">
            <v>68000</v>
          </cell>
          <cell r="E920">
            <v>7282</v>
          </cell>
          <cell r="F920">
            <v>73</v>
          </cell>
          <cell r="G920">
            <v>5</v>
          </cell>
        </row>
        <row r="921">
          <cell r="A921">
            <v>10869</v>
          </cell>
          <cell r="B921" t="str">
            <v>CPS Expert s.r.o.</v>
          </cell>
          <cell r="C921" t="str">
            <v>CZ</v>
          </cell>
          <cell r="D921">
            <v>46000</v>
          </cell>
          <cell r="E921">
            <v>7283</v>
          </cell>
          <cell r="F921">
            <v>73</v>
          </cell>
          <cell r="G921">
            <v>5</v>
          </cell>
        </row>
        <row r="922">
          <cell r="A922">
            <v>10870</v>
          </cell>
          <cell r="B922" t="str">
            <v>Družstvo Cholupice Invest</v>
          </cell>
          <cell r="C922" t="str">
            <v>CZ</v>
          </cell>
          <cell r="D922">
            <v>68000</v>
          </cell>
          <cell r="E922">
            <v>7284</v>
          </cell>
          <cell r="F922">
            <v>73</v>
          </cell>
          <cell r="G922">
            <v>5</v>
          </cell>
        </row>
        <row r="923">
          <cell r="A923">
            <v>10871</v>
          </cell>
          <cell r="B923" t="str">
            <v>Shulga Nazar Y.</v>
          </cell>
          <cell r="C923" t="str">
            <v>UA</v>
          </cell>
          <cell r="D923">
            <v>98000</v>
          </cell>
          <cell r="E923">
            <v>0</v>
          </cell>
          <cell r="F923">
            <v>80</v>
          </cell>
          <cell r="G923">
            <v>6</v>
          </cell>
        </row>
        <row r="924">
          <cell r="A924">
            <v>10872</v>
          </cell>
          <cell r="B924" t="str">
            <v>Segida s.r.o.</v>
          </cell>
          <cell r="C924" t="str">
            <v>CZ</v>
          </cell>
          <cell r="D924">
            <v>68000</v>
          </cell>
          <cell r="E924">
            <v>7285</v>
          </cell>
          <cell r="F924">
            <v>73</v>
          </cell>
          <cell r="G924">
            <v>5</v>
          </cell>
        </row>
        <row r="925">
          <cell r="A925">
            <v>10873</v>
          </cell>
          <cell r="B925" t="str">
            <v>Kofola S.A.</v>
          </cell>
          <cell r="C925" t="str">
            <v>PL</v>
          </cell>
          <cell r="D925">
            <v>11000</v>
          </cell>
          <cell r="E925">
            <v>7286</v>
          </cell>
          <cell r="F925">
            <v>73</v>
          </cell>
          <cell r="G925">
            <v>5</v>
          </cell>
        </row>
        <row r="926">
          <cell r="A926">
            <v>10874</v>
          </cell>
          <cell r="B926" t="str">
            <v>Západoslovenská energetika, a.s.</v>
          </cell>
          <cell r="C926" t="str">
            <v>SK</v>
          </cell>
          <cell r="D926">
            <v>35000</v>
          </cell>
          <cell r="E926">
            <v>7287</v>
          </cell>
          <cell r="F926">
            <v>73</v>
          </cell>
          <cell r="G926">
            <v>5</v>
          </cell>
        </row>
        <row r="927">
          <cell r="A927">
            <v>10875</v>
          </cell>
          <cell r="B927" t="str">
            <v>Soonata Holdings Limited</v>
          </cell>
          <cell r="C927" t="str">
            <v>VG</v>
          </cell>
          <cell r="D927">
            <v>46000</v>
          </cell>
          <cell r="E927">
            <v>7288</v>
          </cell>
          <cell r="F927">
            <v>73</v>
          </cell>
          <cell r="G927">
            <v>5</v>
          </cell>
        </row>
        <row r="928">
          <cell r="A928">
            <v>10876</v>
          </cell>
          <cell r="B928" t="str">
            <v>STARAVEDA LIMITED</v>
          </cell>
          <cell r="C928" t="str">
            <v>CY</v>
          </cell>
          <cell r="D928">
            <v>70000</v>
          </cell>
          <cell r="E928">
            <v>7289</v>
          </cell>
          <cell r="F928">
            <v>73</v>
          </cell>
          <cell r="G928">
            <v>5</v>
          </cell>
        </row>
        <row r="929">
          <cell r="A929">
            <v>10877</v>
          </cell>
          <cell r="B929" t="str">
            <v>STASPO, spol.s.r.o.</v>
          </cell>
          <cell r="C929" t="str">
            <v>CZ</v>
          </cell>
          <cell r="D929">
            <v>42000</v>
          </cell>
          <cell r="E929">
            <v>7290</v>
          </cell>
          <cell r="F929">
            <v>73</v>
          </cell>
          <cell r="G929">
            <v>5</v>
          </cell>
        </row>
        <row r="930">
          <cell r="A930">
            <v>10878</v>
          </cell>
          <cell r="B930" t="str">
            <v>KOKAVIEL s.r.o.</v>
          </cell>
          <cell r="C930" t="str">
            <v>CZ</v>
          </cell>
          <cell r="D930">
            <v>68000</v>
          </cell>
          <cell r="E930">
            <v>7291</v>
          </cell>
          <cell r="F930">
            <v>73</v>
          </cell>
          <cell r="G930">
            <v>5</v>
          </cell>
        </row>
        <row r="931">
          <cell r="A931">
            <v>10879</v>
          </cell>
          <cell r="B931" t="str">
            <v>KALOFOCEA, s.r.o.</v>
          </cell>
          <cell r="C931" t="str">
            <v>CZ</v>
          </cell>
          <cell r="D931">
            <v>46000</v>
          </cell>
          <cell r="E931">
            <v>7292</v>
          </cell>
          <cell r="F931">
            <v>73</v>
          </cell>
          <cell r="G931">
            <v>5</v>
          </cell>
        </row>
        <row r="932">
          <cell r="A932">
            <v>10880</v>
          </cell>
          <cell r="B932" t="str">
            <v>BIOPLYN ENERGY s.r.o.</v>
          </cell>
          <cell r="C932" t="str">
            <v>CZ</v>
          </cell>
          <cell r="D932">
            <v>2000</v>
          </cell>
          <cell r="E932">
            <v>7293</v>
          </cell>
          <cell r="F932">
            <v>73</v>
          </cell>
          <cell r="G932">
            <v>5</v>
          </cell>
        </row>
        <row r="933">
          <cell r="A933">
            <v>10881</v>
          </cell>
          <cell r="B933" t="str">
            <v>LÁZNĚ HOTEL VRÁŽ s.r.o.</v>
          </cell>
          <cell r="C933" t="str">
            <v>CZ</v>
          </cell>
          <cell r="D933">
            <v>56000</v>
          </cell>
          <cell r="E933">
            <v>7294</v>
          </cell>
          <cell r="F933">
            <v>73</v>
          </cell>
          <cell r="G933">
            <v>5</v>
          </cell>
        </row>
        <row r="934">
          <cell r="A934">
            <v>10882</v>
          </cell>
          <cell r="B934" t="str">
            <v>ADENDORIA s.r.o.</v>
          </cell>
          <cell r="C934" t="str">
            <v>CZ</v>
          </cell>
          <cell r="D934">
            <v>68000</v>
          </cell>
          <cell r="E934">
            <v>7295</v>
          </cell>
          <cell r="F934">
            <v>73</v>
          </cell>
          <cell r="G934">
            <v>5</v>
          </cell>
        </row>
        <row r="935">
          <cell r="A935">
            <v>10883</v>
          </cell>
          <cell r="B935" t="str">
            <v>EUROVINA Travel s.r.o.</v>
          </cell>
          <cell r="C935" t="str">
            <v>CZ</v>
          </cell>
          <cell r="D935">
            <v>68000</v>
          </cell>
          <cell r="E935">
            <v>7296</v>
          </cell>
          <cell r="F935">
            <v>73</v>
          </cell>
          <cell r="G935">
            <v>5</v>
          </cell>
        </row>
        <row r="936">
          <cell r="A936">
            <v>10884</v>
          </cell>
          <cell r="B936" t="str">
            <v>J&amp;T Global Finance III, s.r.o.</v>
          </cell>
          <cell r="C936" t="str">
            <v>SK</v>
          </cell>
          <cell r="D936">
            <v>64000</v>
          </cell>
          <cell r="E936">
            <v>5080</v>
          </cell>
          <cell r="F936">
            <v>72</v>
          </cell>
          <cell r="G936">
            <v>4</v>
          </cell>
        </row>
        <row r="937">
          <cell r="A937">
            <v>10885</v>
          </cell>
          <cell r="B937" t="str">
            <v>Newtech LLC</v>
          </cell>
          <cell r="C937" t="str">
            <v>RU</v>
          </cell>
          <cell r="D937">
            <v>46000</v>
          </cell>
          <cell r="E937">
            <v>7301</v>
          </cell>
          <cell r="F937">
            <v>73</v>
          </cell>
          <cell r="G937">
            <v>5</v>
          </cell>
        </row>
        <row r="938">
          <cell r="A938">
            <v>10886</v>
          </cell>
          <cell r="B938" t="str">
            <v>Electronika, PSC, LLC</v>
          </cell>
          <cell r="C938" t="str">
            <v>RU</v>
          </cell>
          <cell r="D938">
            <v>46000</v>
          </cell>
          <cell r="E938">
            <v>7302</v>
          </cell>
          <cell r="F938">
            <v>73</v>
          </cell>
          <cell r="G938">
            <v>5</v>
          </cell>
        </row>
        <row r="939">
          <cell r="A939">
            <v>10887</v>
          </cell>
          <cell r="B939" t="str">
            <v>CETELEM ČR, a.s.</v>
          </cell>
          <cell r="C939" t="str">
            <v>CZ</v>
          </cell>
          <cell r="D939">
            <v>64000</v>
          </cell>
          <cell r="E939">
            <v>5314</v>
          </cell>
          <cell r="F939">
            <v>60</v>
          </cell>
          <cell r="G939">
            <v>3</v>
          </cell>
        </row>
        <row r="940">
          <cell r="A940">
            <v>10888</v>
          </cell>
          <cell r="B940" t="str">
            <v>mBank S.A., organizační složka</v>
          </cell>
          <cell r="C940" t="str">
            <v>CZ</v>
          </cell>
          <cell r="D940">
            <v>64000</v>
          </cell>
          <cell r="E940">
            <v>7495</v>
          </cell>
          <cell r="F940">
            <v>60</v>
          </cell>
          <cell r="G940">
            <v>3</v>
          </cell>
        </row>
        <row r="941">
          <cell r="A941">
            <v>10889</v>
          </cell>
          <cell r="B941" t="str">
            <v>Vattenfall AG</v>
          </cell>
          <cell r="C941" t="str">
            <v>DE</v>
          </cell>
          <cell r="D941">
            <v>35000</v>
          </cell>
          <cell r="E941">
            <v>7009</v>
          </cell>
          <cell r="F941">
            <v>73</v>
          </cell>
          <cell r="G941">
            <v>5</v>
          </cell>
        </row>
        <row r="942">
          <cell r="A942">
            <v>10890</v>
          </cell>
          <cell r="B942" t="str">
            <v>J&amp;T SERVICES ČR, a.s.</v>
          </cell>
          <cell r="C942" t="str">
            <v>CZ</v>
          </cell>
          <cell r="D942">
            <v>69000</v>
          </cell>
          <cell r="E942">
            <v>5080</v>
          </cell>
          <cell r="F942">
            <v>73</v>
          </cell>
          <cell r="G942">
            <v>5</v>
          </cell>
        </row>
        <row r="943">
          <cell r="A943">
            <v>10891</v>
          </cell>
          <cell r="B943" t="str">
            <v>Électricité de France S.A. (EDF)</v>
          </cell>
          <cell r="C943" t="str">
            <v>FR</v>
          </cell>
          <cell r="D943">
            <v>35000</v>
          </cell>
          <cell r="E943">
            <v>7303</v>
          </cell>
          <cell r="F943">
            <v>73</v>
          </cell>
          <cell r="G943">
            <v>5</v>
          </cell>
        </row>
        <row r="944">
          <cell r="A944">
            <v>10893</v>
          </cell>
          <cell r="B944" t="str">
            <v>Yarmarka LLC</v>
          </cell>
          <cell r="C944" t="str">
            <v>RU</v>
          </cell>
          <cell r="D944">
            <v>47000</v>
          </cell>
          <cell r="E944">
            <v>6850</v>
          </cell>
          <cell r="F944">
            <v>73</v>
          </cell>
          <cell r="G944">
            <v>5</v>
          </cell>
        </row>
        <row r="945">
          <cell r="A945">
            <v>10894</v>
          </cell>
          <cell r="B945" t="str">
            <v>CZECH TELECOM Austria GmbH</v>
          </cell>
          <cell r="C945" t="str">
            <v>AT</v>
          </cell>
          <cell r="D945">
            <v>61000</v>
          </cell>
          <cell r="E945">
            <v>7486</v>
          </cell>
          <cell r="F945">
            <v>73</v>
          </cell>
          <cell r="G945">
            <v>5</v>
          </cell>
        </row>
        <row r="946">
          <cell r="A946">
            <v>10895</v>
          </cell>
          <cell r="B946" t="str">
            <v>CZECH TELECOM Germany GmbH</v>
          </cell>
          <cell r="C946" t="str">
            <v>DE</v>
          </cell>
          <cell r="D946">
            <v>61000</v>
          </cell>
          <cell r="E946">
            <v>7486</v>
          </cell>
          <cell r="F946">
            <v>73</v>
          </cell>
          <cell r="G946">
            <v>5</v>
          </cell>
        </row>
        <row r="947">
          <cell r="A947">
            <v>10896</v>
          </cell>
          <cell r="B947" t="str">
            <v>Home Credit US Holding, LLC</v>
          </cell>
          <cell r="C947" t="str">
            <v>US</v>
          </cell>
          <cell r="D947">
            <v>64000</v>
          </cell>
          <cell r="E947">
            <v>7486</v>
          </cell>
          <cell r="F947">
            <v>72</v>
          </cell>
          <cell r="G947">
            <v>4</v>
          </cell>
        </row>
        <row r="948">
          <cell r="A948">
            <v>10897</v>
          </cell>
          <cell r="B948" t="str">
            <v>Home Credit US, LLC</v>
          </cell>
          <cell r="C948" t="str">
            <v>US</v>
          </cell>
          <cell r="D948">
            <v>64000</v>
          </cell>
          <cell r="E948">
            <v>7486</v>
          </cell>
          <cell r="F948">
            <v>72</v>
          </cell>
          <cell r="G948">
            <v>4</v>
          </cell>
        </row>
        <row r="949">
          <cell r="A949">
            <v>10898</v>
          </cell>
          <cell r="B949" t="str">
            <v>Internethome, s.r.o.</v>
          </cell>
          <cell r="C949" t="str">
            <v>CZ</v>
          </cell>
          <cell r="D949">
            <v>62000</v>
          </cell>
          <cell r="E949">
            <v>7486</v>
          </cell>
          <cell r="F949">
            <v>73</v>
          </cell>
          <cell r="G949">
            <v>5</v>
          </cell>
        </row>
        <row r="950">
          <cell r="A950">
            <v>10899</v>
          </cell>
          <cell r="B950" t="str">
            <v>Cetelem LLC</v>
          </cell>
          <cell r="C950" t="str">
            <v>RU</v>
          </cell>
          <cell r="D950">
            <v>64000</v>
          </cell>
          <cell r="E950">
            <v>5314</v>
          </cell>
          <cell r="F950">
            <v>72</v>
          </cell>
          <cell r="G950">
            <v>4</v>
          </cell>
        </row>
        <row r="951">
          <cell r="A951">
            <v>10900</v>
          </cell>
          <cell r="B951" t="str">
            <v>VladInvestCredit, LLC</v>
          </cell>
          <cell r="C951" t="str">
            <v>RU</v>
          </cell>
          <cell r="D951">
            <v>68000</v>
          </cell>
          <cell r="E951">
            <v>7486</v>
          </cell>
          <cell r="F951">
            <v>73</v>
          </cell>
          <cell r="G951">
            <v>5</v>
          </cell>
        </row>
        <row r="952">
          <cell r="A952">
            <v>10901</v>
          </cell>
          <cell r="B952" t="str">
            <v>PPF IT Services s.r.o.</v>
          </cell>
          <cell r="C952" t="str">
            <v>CZ</v>
          </cell>
          <cell r="D952">
            <v>61000</v>
          </cell>
          <cell r="E952">
            <v>7486</v>
          </cell>
          <cell r="F952">
            <v>73</v>
          </cell>
          <cell r="G952">
            <v>5</v>
          </cell>
        </row>
        <row r="953">
          <cell r="A953">
            <v>10902</v>
          </cell>
          <cell r="B953" t="str">
            <v>První certifikační autorita, a.s.</v>
          </cell>
          <cell r="C953" t="str">
            <v>CZ</v>
          </cell>
          <cell r="D953">
            <v>61000</v>
          </cell>
          <cell r="E953">
            <v>7615</v>
          </cell>
          <cell r="F953">
            <v>73</v>
          </cell>
          <cell r="G953">
            <v>5</v>
          </cell>
        </row>
        <row r="954">
          <cell r="A954">
            <v>10903</v>
          </cell>
          <cell r="B954" t="str">
            <v>O2 Slovakia, s.r.o.</v>
          </cell>
          <cell r="C954" t="str">
            <v>SK</v>
          </cell>
          <cell r="D954">
            <v>61000</v>
          </cell>
          <cell r="E954">
            <v>7486</v>
          </cell>
          <cell r="F954">
            <v>73</v>
          </cell>
          <cell r="G954">
            <v>5</v>
          </cell>
        </row>
        <row r="955">
          <cell r="A955">
            <v>10904</v>
          </cell>
          <cell r="B955" t="str">
            <v>Tesco Mobile ČR s.r.o.</v>
          </cell>
          <cell r="C955" t="str">
            <v>CZ</v>
          </cell>
          <cell r="D955">
            <v>61000</v>
          </cell>
          <cell r="E955">
            <v>7616</v>
          </cell>
          <cell r="F955">
            <v>73</v>
          </cell>
          <cell r="G955">
            <v>5</v>
          </cell>
        </row>
        <row r="956">
          <cell r="A956">
            <v>10905</v>
          </cell>
          <cell r="B956" t="str">
            <v>K-Development, LLC</v>
          </cell>
          <cell r="C956" t="str">
            <v>RU</v>
          </cell>
          <cell r="D956">
            <v>68000</v>
          </cell>
          <cell r="E956">
            <v>7486</v>
          </cell>
          <cell r="F956">
            <v>73</v>
          </cell>
          <cell r="G956">
            <v>5</v>
          </cell>
        </row>
        <row r="957">
          <cell r="A957">
            <v>10906</v>
          </cell>
          <cell r="B957" t="str">
            <v>Ernst &amp; Young, s.r.o.</v>
          </cell>
          <cell r="C957" t="str">
            <v>CZ</v>
          </cell>
          <cell r="D957">
            <v>69000</v>
          </cell>
          <cell r="E957">
            <v>5411</v>
          </cell>
          <cell r="F957">
            <v>73</v>
          </cell>
          <cell r="G957">
            <v>5</v>
          </cell>
        </row>
        <row r="958">
          <cell r="A958">
            <v>10907</v>
          </cell>
          <cell r="B958" t="str">
            <v>Union Bank of the Philippines (UBP)</v>
          </cell>
          <cell r="C958" t="str">
            <v>PH</v>
          </cell>
          <cell r="D958">
            <v>66000</v>
          </cell>
          <cell r="E958">
            <v>7304</v>
          </cell>
          <cell r="F958">
            <v>72</v>
          </cell>
          <cell r="G958">
            <v>4</v>
          </cell>
        </row>
        <row r="959">
          <cell r="A959">
            <v>10908</v>
          </cell>
          <cell r="B959" t="str">
            <v>Bershka</v>
          </cell>
          <cell r="C959" t="str">
            <v>RU</v>
          </cell>
          <cell r="D959">
            <v>47000</v>
          </cell>
          <cell r="E959">
            <v>7306</v>
          </cell>
          <cell r="F959">
            <v>73</v>
          </cell>
          <cell r="G959">
            <v>5</v>
          </cell>
        </row>
        <row r="960">
          <cell r="A960">
            <v>10909</v>
          </cell>
          <cell r="B960" t="str">
            <v>AKB Mosoblbank</v>
          </cell>
          <cell r="C960" t="str">
            <v>RU</v>
          </cell>
          <cell r="D960">
            <v>64000</v>
          </cell>
          <cell r="E960">
            <v>7307</v>
          </cell>
          <cell r="F960">
            <v>72</v>
          </cell>
          <cell r="G960">
            <v>4</v>
          </cell>
        </row>
        <row r="961">
          <cell r="A961">
            <v>10910</v>
          </cell>
          <cell r="B961" t="str">
            <v>Demis design</v>
          </cell>
          <cell r="C961" t="str">
            <v>RU</v>
          </cell>
          <cell r="D961">
            <v>47000</v>
          </cell>
          <cell r="E961">
            <v>7308</v>
          </cell>
          <cell r="F961">
            <v>73</v>
          </cell>
          <cell r="G961">
            <v>5</v>
          </cell>
        </row>
        <row r="962">
          <cell r="A962">
            <v>10911</v>
          </cell>
          <cell r="B962" t="str">
            <v>Sinergiya Stroymaterialy</v>
          </cell>
          <cell r="C962" t="str">
            <v>RU</v>
          </cell>
          <cell r="D962">
            <v>47000</v>
          </cell>
          <cell r="E962">
            <v>7309</v>
          </cell>
          <cell r="F962">
            <v>73</v>
          </cell>
          <cell r="G962">
            <v>5</v>
          </cell>
        </row>
        <row r="963">
          <cell r="A963">
            <v>10912</v>
          </cell>
          <cell r="B963" t="str">
            <v>Mikrointekh, OOO</v>
          </cell>
          <cell r="C963" t="str">
            <v>RU</v>
          </cell>
          <cell r="D963">
            <v>47000</v>
          </cell>
          <cell r="E963">
            <v>7310</v>
          </cell>
          <cell r="F963">
            <v>73</v>
          </cell>
          <cell r="G963">
            <v>5</v>
          </cell>
        </row>
        <row r="964">
          <cell r="A964">
            <v>10913</v>
          </cell>
          <cell r="B964" t="str">
            <v>ZAO KB ZLATKOMBANK</v>
          </cell>
          <cell r="C964" t="str">
            <v>RU</v>
          </cell>
          <cell r="D964">
            <v>64000</v>
          </cell>
          <cell r="E964">
            <v>7311</v>
          </cell>
          <cell r="F964">
            <v>72</v>
          </cell>
          <cell r="G964">
            <v>4</v>
          </cell>
        </row>
        <row r="965">
          <cell r="A965">
            <v>10914</v>
          </cell>
          <cell r="B965" t="str">
            <v>JRA Estate, a.s.</v>
          </cell>
          <cell r="C965" t="str">
            <v>CZ</v>
          </cell>
          <cell r="D965">
            <v>68000</v>
          </cell>
          <cell r="E965">
            <v>7312</v>
          </cell>
          <cell r="F965">
            <v>73</v>
          </cell>
          <cell r="G965">
            <v>5</v>
          </cell>
        </row>
        <row r="966">
          <cell r="A966">
            <v>10915</v>
          </cell>
          <cell r="B966" t="str">
            <v>Comparex Kazakhstan, LLP</v>
          </cell>
          <cell r="C966" t="str">
            <v>KZ</v>
          </cell>
          <cell r="D966">
            <v>82000</v>
          </cell>
          <cell r="E966">
            <v>7313</v>
          </cell>
          <cell r="F966">
            <v>73</v>
          </cell>
          <cell r="G966">
            <v>5</v>
          </cell>
        </row>
        <row r="967">
          <cell r="A967">
            <v>10916</v>
          </cell>
          <cell r="B967" t="str">
            <v>TransCompService, LLP</v>
          </cell>
          <cell r="C967" t="str">
            <v>KZ</v>
          </cell>
          <cell r="D967">
            <v>82000</v>
          </cell>
          <cell r="E967">
            <v>7314</v>
          </cell>
          <cell r="F967">
            <v>73</v>
          </cell>
          <cell r="G967">
            <v>5</v>
          </cell>
        </row>
        <row r="968">
          <cell r="A968">
            <v>10917</v>
          </cell>
          <cell r="B968" t="str">
            <v>LLP Boytumar-NC</v>
          </cell>
          <cell r="C968" t="str">
            <v>KZ</v>
          </cell>
          <cell r="D968">
            <v>82000</v>
          </cell>
          <cell r="E968">
            <v>7315</v>
          </cell>
          <cell r="F968">
            <v>73</v>
          </cell>
          <cell r="G968">
            <v>5</v>
          </cell>
        </row>
        <row r="969">
          <cell r="A969">
            <v>10918</v>
          </cell>
          <cell r="B969" t="str">
            <v>Temir Stroj Servis, Ltd.</v>
          </cell>
          <cell r="C969" t="str">
            <v>KZ</v>
          </cell>
          <cell r="D969">
            <v>41000</v>
          </cell>
          <cell r="E969">
            <v>7316</v>
          </cell>
          <cell r="F969">
            <v>73</v>
          </cell>
          <cell r="G969">
            <v>5</v>
          </cell>
        </row>
        <row r="970">
          <cell r="A970">
            <v>10919</v>
          </cell>
          <cell r="B970" t="str">
            <v>LLP InterStroyCom</v>
          </cell>
          <cell r="C970" t="str">
            <v>KZ</v>
          </cell>
          <cell r="D970">
            <v>41000</v>
          </cell>
          <cell r="E970">
            <v>7317</v>
          </cell>
          <cell r="F970">
            <v>73</v>
          </cell>
          <cell r="G970">
            <v>5</v>
          </cell>
        </row>
        <row r="971">
          <cell r="A971">
            <v>10920</v>
          </cell>
          <cell r="B971" t="str">
            <v>DORS, LLC</v>
          </cell>
          <cell r="C971" t="str">
            <v>RU</v>
          </cell>
          <cell r="D971">
            <v>27000</v>
          </cell>
          <cell r="E971">
            <v>7318</v>
          </cell>
          <cell r="F971">
            <v>73</v>
          </cell>
          <cell r="G971">
            <v>5</v>
          </cell>
        </row>
        <row r="972">
          <cell r="A972">
            <v>10921</v>
          </cell>
          <cell r="B972" t="str">
            <v>Aero Club Tour, LLC</v>
          </cell>
          <cell r="C972" t="str">
            <v>RU</v>
          </cell>
          <cell r="D972">
            <v>93000</v>
          </cell>
          <cell r="E972">
            <v>7319</v>
          </cell>
          <cell r="F972">
            <v>73</v>
          </cell>
          <cell r="G972">
            <v>5</v>
          </cell>
        </row>
        <row r="973">
          <cell r="A973">
            <v>10922</v>
          </cell>
          <cell r="B973" t="str">
            <v>Studio-Service, LLC</v>
          </cell>
          <cell r="C973" t="str">
            <v>RU</v>
          </cell>
          <cell r="D973">
            <v>61000</v>
          </cell>
          <cell r="E973">
            <v>7320</v>
          </cell>
          <cell r="F973">
            <v>73</v>
          </cell>
          <cell r="G973">
            <v>5</v>
          </cell>
        </row>
        <row r="974">
          <cell r="A974">
            <v>10923</v>
          </cell>
          <cell r="B974" t="str">
            <v>BDO Unicon</v>
          </cell>
          <cell r="C974" t="str">
            <v>RU</v>
          </cell>
          <cell r="D974">
            <v>69000</v>
          </cell>
          <cell r="E974">
            <v>7321</v>
          </cell>
          <cell r="F974">
            <v>73</v>
          </cell>
          <cell r="G974">
            <v>5</v>
          </cell>
        </row>
        <row r="975">
          <cell r="A975">
            <v>10924</v>
          </cell>
          <cell r="B975" t="str">
            <v>POSUA, LLC</v>
          </cell>
          <cell r="C975" t="str">
            <v>RU</v>
          </cell>
          <cell r="D975">
            <v>45000</v>
          </cell>
          <cell r="E975">
            <v>7322</v>
          </cell>
          <cell r="F975">
            <v>73</v>
          </cell>
          <cell r="G975">
            <v>5</v>
          </cell>
        </row>
        <row r="976">
          <cell r="A976">
            <v>10925</v>
          </cell>
          <cell r="B976" t="str">
            <v>Alfa-Stroy, LLC</v>
          </cell>
          <cell r="C976" t="str">
            <v>RU</v>
          </cell>
          <cell r="D976">
            <v>41000</v>
          </cell>
          <cell r="E976">
            <v>7323</v>
          </cell>
          <cell r="F976">
            <v>73</v>
          </cell>
          <cell r="G976">
            <v>5</v>
          </cell>
        </row>
        <row r="977">
          <cell r="A977">
            <v>10926</v>
          </cell>
          <cell r="B977" t="str">
            <v>Impex, LLC</v>
          </cell>
          <cell r="C977" t="str">
            <v>RU</v>
          </cell>
          <cell r="D977">
            <v>81000</v>
          </cell>
          <cell r="E977">
            <v>7324</v>
          </cell>
          <cell r="F977">
            <v>73</v>
          </cell>
          <cell r="G977">
            <v>5</v>
          </cell>
        </row>
        <row r="978">
          <cell r="A978">
            <v>10927</v>
          </cell>
          <cell r="B978" t="str">
            <v>Krasnaya Zarya Factory, CJSC</v>
          </cell>
          <cell r="C978" t="str">
            <v>RU</v>
          </cell>
          <cell r="D978">
            <v>26000</v>
          </cell>
          <cell r="E978">
            <v>7325</v>
          </cell>
          <cell r="F978">
            <v>73</v>
          </cell>
          <cell r="G978">
            <v>5</v>
          </cell>
        </row>
        <row r="979">
          <cell r="A979">
            <v>10928</v>
          </cell>
          <cell r="B979" t="str">
            <v>Forrester Research, Inc</v>
          </cell>
          <cell r="C979" t="str">
            <v>US</v>
          </cell>
          <cell r="D979">
            <v>72000</v>
          </cell>
          <cell r="E979">
            <v>7326</v>
          </cell>
          <cell r="F979">
            <v>73</v>
          </cell>
          <cell r="G979">
            <v>5</v>
          </cell>
        </row>
        <row r="980">
          <cell r="A980">
            <v>10929</v>
          </cell>
          <cell r="B980" t="str">
            <v>BIT-Bank, СJSC (Bank of Investment Technologies)</v>
          </cell>
          <cell r="C980" t="str">
            <v>BY</v>
          </cell>
          <cell r="D980">
            <v>64000</v>
          </cell>
          <cell r="E980">
            <v>5044</v>
          </cell>
          <cell r="F980">
            <v>72</v>
          </cell>
          <cell r="G980">
            <v>4</v>
          </cell>
        </row>
        <row r="981">
          <cell r="A981">
            <v>10930</v>
          </cell>
          <cell r="B981" t="str">
            <v>Bank Moscow-Minsk, JSC</v>
          </cell>
          <cell r="C981" t="str">
            <v>BY</v>
          </cell>
          <cell r="D981">
            <v>64000</v>
          </cell>
          <cell r="E981">
            <v>7328</v>
          </cell>
          <cell r="F981">
            <v>72</v>
          </cell>
          <cell r="G981">
            <v>4</v>
          </cell>
        </row>
        <row r="982">
          <cell r="A982">
            <v>10933</v>
          </cell>
          <cell r="B982" t="str">
            <v>Pernod Holding Ltd.</v>
          </cell>
          <cell r="C982" t="str">
            <v>CY</v>
          </cell>
          <cell r="D982">
            <v>66000</v>
          </cell>
          <cell r="E982">
            <v>7329</v>
          </cell>
          <cell r="F982">
            <v>72</v>
          </cell>
          <cell r="G982">
            <v>4</v>
          </cell>
        </row>
        <row r="983">
          <cell r="A983">
            <v>10934</v>
          </cell>
          <cell r="B983" t="str">
            <v>LLC Territoria</v>
          </cell>
          <cell r="C983" t="str">
            <v>RU</v>
          </cell>
          <cell r="D983">
            <v>45000</v>
          </cell>
          <cell r="E983">
            <v>7330</v>
          </cell>
          <cell r="F983">
            <v>73</v>
          </cell>
          <cell r="G983">
            <v>5</v>
          </cell>
        </row>
        <row r="984">
          <cell r="A984">
            <v>10935</v>
          </cell>
          <cell r="B984" t="str">
            <v>Oribase Pharma SAS</v>
          </cell>
          <cell r="C984" t="str">
            <v>FR</v>
          </cell>
          <cell r="D984">
            <v>21000</v>
          </cell>
          <cell r="E984">
            <v>7486</v>
          </cell>
          <cell r="F984">
            <v>73</v>
          </cell>
          <cell r="G984">
            <v>5</v>
          </cell>
        </row>
        <row r="985">
          <cell r="A985">
            <v>10936</v>
          </cell>
          <cell r="B985" t="str">
            <v>GE Money Bank, a.s.</v>
          </cell>
          <cell r="C985" t="str">
            <v>CZ</v>
          </cell>
          <cell r="D985">
            <v>64000</v>
          </cell>
          <cell r="E985">
            <v>5011</v>
          </cell>
          <cell r="F985">
            <v>60</v>
          </cell>
          <cell r="G985">
            <v>3</v>
          </cell>
        </row>
        <row r="986">
          <cell r="A986">
            <v>10937</v>
          </cell>
          <cell r="B986" t="str">
            <v>AUTO DISKONT, s.r.o.</v>
          </cell>
          <cell r="C986" t="str">
            <v>CZ</v>
          </cell>
          <cell r="D986">
            <v>45000</v>
          </cell>
          <cell r="E986">
            <v>7332</v>
          </cell>
          <cell r="F986">
            <v>73</v>
          </cell>
          <cell r="G986">
            <v>5</v>
          </cell>
        </row>
        <row r="987">
          <cell r="A987">
            <v>10938</v>
          </cell>
          <cell r="B987" t="str">
            <v>Mototechna Group k.s.</v>
          </cell>
          <cell r="C987" t="str">
            <v>CZ</v>
          </cell>
          <cell r="D987">
            <v>73000</v>
          </cell>
          <cell r="E987">
            <v>7333</v>
          </cell>
          <cell r="F987">
            <v>73</v>
          </cell>
          <cell r="G987">
            <v>5</v>
          </cell>
        </row>
        <row r="988">
          <cell r="A988">
            <v>10939</v>
          </cell>
          <cell r="B988" t="str">
            <v>EU Automobile s.r.o.</v>
          </cell>
          <cell r="C988" t="str">
            <v>CZ</v>
          </cell>
          <cell r="D988">
            <v>45000</v>
          </cell>
          <cell r="E988">
            <v>7334</v>
          </cell>
          <cell r="F988">
            <v>73</v>
          </cell>
          <cell r="G988">
            <v>5</v>
          </cell>
        </row>
        <row r="989">
          <cell r="A989">
            <v>10940</v>
          </cell>
          <cell r="B989" t="str">
            <v>Lux, s. r. o.</v>
          </cell>
          <cell r="C989" t="str">
            <v>SK</v>
          </cell>
          <cell r="D989">
            <v>47000</v>
          </cell>
          <cell r="E989">
            <v>7335</v>
          </cell>
          <cell r="F989">
            <v>73</v>
          </cell>
          <cell r="G989">
            <v>5</v>
          </cell>
        </row>
        <row r="990">
          <cell r="A990">
            <v>10941</v>
          </cell>
          <cell r="B990" t="str">
            <v>Groupe BPCE</v>
          </cell>
          <cell r="C990" t="str">
            <v>FR</v>
          </cell>
          <cell r="D990">
            <v>64000</v>
          </cell>
          <cell r="E990">
            <v>7079</v>
          </cell>
          <cell r="F990">
            <v>60</v>
          </cell>
          <cell r="G990">
            <v>3</v>
          </cell>
        </row>
        <row r="991">
          <cell r="A991">
            <v>10942</v>
          </cell>
          <cell r="B991" t="str">
            <v>Re Trading</v>
          </cell>
          <cell r="C991" t="str">
            <v>RU</v>
          </cell>
          <cell r="D991">
            <v>47000</v>
          </cell>
          <cell r="E991">
            <v>7336</v>
          </cell>
          <cell r="F991">
            <v>73</v>
          </cell>
          <cell r="G991">
            <v>5</v>
          </cell>
        </row>
        <row r="992">
          <cell r="A992">
            <v>10943</v>
          </cell>
          <cell r="B992" t="str">
            <v>Coca-Cola HBC Česká republika, s.r.o.</v>
          </cell>
          <cell r="C992" t="str">
            <v>CZ</v>
          </cell>
          <cell r="D992">
            <v>47000</v>
          </cell>
          <cell r="E992">
            <v>7338</v>
          </cell>
          <cell r="F992">
            <v>73</v>
          </cell>
          <cell r="G992">
            <v>5</v>
          </cell>
        </row>
        <row r="993">
          <cell r="A993">
            <v>10944</v>
          </cell>
          <cell r="B993" t="str">
            <v>BOLSHEV ESTATE s.r.o.</v>
          </cell>
          <cell r="C993" t="str">
            <v>CZ</v>
          </cell>
          <cell r="D993">
            <v>68000</v>
          </cell>
          <cell r="E993">
            <v>7339</v>
          </cell>
          <cell r="F993">
            <v>73</v>
          </cell>
          <cell r="G993">
            <v>5</v>
          </cell>
        </row>
        <row r="994">
          <cell r="A994">
            <v>10945</v>
          </cell>
          <cell r="B994" t="str">
            <v>KONSALTING PROFI, s.r.o.</v>
          </cell>
          <cell r="C994" t="str">
            <v>CZ</v>
          </cell>
          <cell r="D994">
            <v>69000</v>
          </cell>
          <cell r="E994">
            <v>7340</v>
          </cell>
          <cell r="F994">
            <v>73</v>
          </cell>
          <cell r="G994">
            <v>5</v>
          </cell>
        </row>
        <row r="995">
          <cell r="A995">
            <v>10946</v>
          </cell>
          <cell r="B995" t="str">
            <v>SB Capital S.A.</v>
          </cell>
          <cell r="C995" t="str">
            <v>LU</v>
          </cell>
          <cell r="D995">
            <v>66000</v>
          </cell>
          <cell r="E995">
            <v>5607</v>
          </cell>
          <cell r="F995">
            <v>72</v>
          </cell>
          <cell r="G995">
            <v>4</v>
          </cell>
        </row>
        <row r="996">
          <cell r="A996">
            <v>10947</v>
          </cell>
          <cell r="B996" t="str">
            <v>Market Vectors ETF Trust</v>
          </cell>
          <cell r="C996" t="str">
            <v>US</v>
          </cell>
          <cell r="D996">
            <v>64000</v>
          </cell>
          <cell r="E996">
            <v>7341</v>
          </cell>
          <cell r="F996">
            <v>72</v>
          </cell>
          <cell r="G996">
            <v>4</v>
          </cell>
        </row>
        <row r="997">
          <cell r="A997">
            <v>10948</v>
          </cell>
          <cell r="B997" t="str">
            <v>Silin Anatoly Yosifovich</v>
          </cell>
          <cell r="C997" t="str">
            <v>UA</v>
          </cell>
          <cell r="D997">
            <v>98000</v>
          </cell>
          <cell r="E997">
            <v>0</v>
          </cell>
          <cell r="F997">
            <v>80</v>
          </cell>
          <cell r="G997">
            <v>6</v>
          </cell>
        </row>
        <row r="998">
          <cell r="A998">
            <v>10949</v>
          </cell>
          <cell r="B998" t="str">
            <v>VERAZINE a.s.</v>
          </cell>
          <cell r="C998" t="str">
            <v>CZ</v>
          </cell>
          <cell r="D998">
            <v>68000</v>
          </cell>
          <cell r="E998">
            <v>7342</v>
          </cell>
          <cell r="F998">
            <v>73</v>
          </cell>
          <cell r="G998">
            <v>5</v>
          </cell>
        </row>
        <row r="999">
          <cell r="A999">
            <v>10950</v>
          </cell>
          <cell r="B999" t="str">
            <v>ALANIA OIL, S.A.</v>
          </cell>
          <cell r="C999" t="str">
            <v>ES</v>
          </cell>
          <cell r="D999">
            <v>46000</v>
          </cell>
          <cell r="E999">
            <v>7343</v>
          </cell>
          <cell r="F999">
            <v>73</v>
          </cell>
          <cell r="G999">
            <v>5</v>
          </cell>
        </row>
        <row r="1000">
          <cell r="A1000">
            <v>10951</v>
          </cell>
          <cell r="B1000" t="str">
            <v>VISINCO LIMITED</v>
          </cell>
          <cell r="C1000" t="str">
            <v>CY</v>
          </cell>
          <cell r="D1000">
            <v>70000</v>
          </cell>
          <cell r="E1000">
            <v>7344</v>
          </cell>
          <cell r="F1000">
            <v>73</v>
          </cell>
          <cell r="G1000">
            <v>5</v>
          </cell>
        </row>
        <row r="1001">
          <cell r="A1001">
            <v>10952</v>
          </cell>
          <cell r="B1001" t="str">
            <v>BAUING KV s.r.o.</v>
          </cell>
          <cell r="C1001" t="str">
            <v>CZ</v>
          </cell>
          <cell r="D1001">
            <v>68000</v>
          </cell>
          <cell r="E1001">
            <v>7345</v>
          </cell>
          <cell r="F1001">
            <v>73</v>
          </cell>
          <cell r="G1001">
            <v>5</v>
          </cell>
        </row>
        <row r="1002">
          <cell r="A1002">
            <v>10953</v>
          </cell>
          <cell r="B1002" t="str">
            <v>MEDEQ Czech s.r.o.</v>
          </cell>
          <cell r="C1002" t="str">
            <v>CZ</v>
          </cell>
          <cell r="D1002">
            <v>46000</v>
          </cell>
          <cell r="E1002">
            <v>7346</v>
          </cell>
          <cell r="F1002">
            <v>73</v>
          </cell>
          <cell r="G1002">
            <v>5</v>
          </cell>
        </row>
        <row r="1003">
          <cell r="A1003">
            <v>10954</v>
          </cell>
          <cell r="B1003" t="str">
            <v>ProDictum s.r.o.</v>
          </cell>
          <cell r="C1003" t="str">
            <v>CZ</v>
          </cell>
          <cell r="D1003">
            <v>68000</v>
          </cell>
          <cell r="E1003">
            <v>7347</v>
          </cell>
          <cell r="F1003">
            <v>73</v>
          </cell>
          <cell r="G1003">
            <v>5</v>
          </cell>
        </row>
        <row r="1004">
          <cell r="A1004">
            <v>10955</v>
          </cell>
          <cell r="B1004" t="str">
            <v>Herbita s.r.o.</v>
          </cell>
          <cell r="C1004" t="str">
            <v>CZ</v>
          </cell>
          <cell r="D1004">
            <v>68000</v>
          </cell>
          <cell r="E1004">
            <v>7348</v>
          </cell>
          <cell r="F1004">
            <v>73</v>
          </cell>
          <cell r="G1004">
            <v>5</v>
          </cell>
        </row>
        <row r="1005">
          <cell r="A1005">
            <v>10956</v>
          </cell>
          <cell r="B1005" t="str">
            <v>Krasnodarskij kraj</v>
          </cell>
          <cell r="C1005" t="str">
            <v>RU</v>
          </cell>
          <cell r="D1005">
            <v>84000</v>
          </cell>
          <cell r="E1005">
            <v>7350</v>
          </cell>
          <cell r="F1005">
            <v>20</v>
          </cell>
          <cell r="G1005">
            <v>2</v>
          </cell>
        </row>
        <row r="1006">
          <cell r="A1006">
            <v>10957</v>
          </cell>
          <cell r="B1006" t="str">
            <v>Nord Gold N.V.</v>
          </cell>
          <cell r="C1006" t="str">
            <v>RU</v>
          </cell>
          <cell r="D1006">
            <v>7000</v>
          </cell>
          <cell r="E1006">
            <v>7351</v>
          </cell>
          <cell r="F1006">
            <v>73</v>
          </cell>
          <cell r="G1006">
            <v>5</v>
          </cell>
        </row>
        <row r="1007">
          <cell r="A1007">
            <v>10958</v>
          </cell>
          <cell r="B1007" t="str">
            <v>Power Machines, OJSC</v>
          </cell>
          <cell r="C1007" t="str">
            <v>RU</v>
          </cell>
          <cell r="D1007">
            <v>28000</v>
          </cell>
          <cell r="E1007">
            <v>7352</v>
          </cell>
          <cell r="F1007">
            <v>73</v>
          </cell>
          <cell r="G1007">
            <v>5</v>
          </cell>
        </row>
        <row r="1008">
          <cell r="A1008">
            <v>10959</v>
          </cell>
          <cell r="B1008" t="str">
            <v>Omsk Region</v>
          </cell>
          <cell r="C1008" t="str">
            <v>RU</v>
          </cell>
          <cell r="D1008">
            <v>84000</v>
          </cell>
          <cell r="E1008">
            <v>7353</v>
          </cell>
          <cell r="F1008">
            <v>20</v>
          </cell>
          <cell r="G1008">
            <v>2</v>
          </cell>
        </row>
        <row r="1009">
          <cell r="A1009">
            <v>10960</v>
          </cell>
          <cell r="B1009" t="str">
            <v>M.video, OJSC</v>
          </cell>
          <cell r="C1009" t="str">
            <v>RU</v>
          </cell>
          <cell r="D1009">
            <v>47000</v>
          </cell>
          <cell r="E1009">
            <v>7354</v>
          </cell>
          <cell r="F1009">
            <v>73</v>
          </cell>
          <cell r="G1009">
            <v>5</v>
          </cell>
        </row>
        <row r="1010">
          <cell r="A1010">
            <v>10961</v>
          </cell>
          <cell r="B1010" t="str">
            <v>Accord Research, s.r.o.</v>
          </cell>
          <cell r="C1010" t="str">
            <v>CZ</v>
          </cell>
          <cell r="D1010">
            <v>32000</v>
          </cell>
          <cell r="E1010">
            <v>7486</v>
          </cell>
          <cell r="F1010">
            <v>73</v>
          </cell>
          <cell r="G1010">
            <v>5</v>
          </cell>
        </row>
        <row r="1011">
          <cell r="A1011">
            <v>10962</v>
          </cell>
          <cell r="B1011" t="str">
            <v>Airline Gate 1 s.r.o.</v>
          </cell>
          <cell r="C1011" t="str">
            <v>CZ</v>
          </cell>
          <cell r="D1011">
            <v>46000</v>
          </cell>
          <cell r="E1011">
            <v>7486</v>
          </cell>
          <cell r="F1011">
            <v>73</v>
          </cell>
          <cell r="G1011">
            <v>5</v>
          </cell>
        </row>
        <row r="1012">
          <cell r="A1012">
            <v>10963</v>
          </cell>
          <cell r="B1012" t="str">
            <v>CITY TOWER, a.s.</v>
          </cell>
          <cell r="C1012" t="str">
            <v>CZ</v>
          </cell>
          <cell r="D1012">
            <v>68000</v>
          </cell>
          <cell r="E1012">
            <v>7486</v>
          </cell>
          <cell r="F1012">
            <v>73</v>
          </cell>
          <cell r="G1012">
            <v>5</v>
          </cell>
        </row>
        <row r="1013">
          <cell r="A1013">
            <v>10964</v>
          </cell>
          <cell r="B1013" t="str">
            <v>LLC "Region TekhStroy"</v>
          </cell>
          <cell r="C1013" t="str">
            <v>RU</v>
          </cell>
          <cell r="D1013">
            <v>64000</v>
          </cell>
          <cell r="E1013">
            <v>7486</v>
          </cell>
          <cell r="F1013">
            <v>72</v>
          </cell>
          <cell r="G1013">
            <v>4</v>
          </cell>
        </row>
        <row r="1014">
          <cell r="A1014">
            <v>10965</v>
          </cell>
          <cell r="B1014" t="str">
            <v>CET 21 spol. s r. o.</v>
          </cell>
          <cell r="C1014" t="str">
            <v>CZ</v>
          </cell>
          <cell r="D1014">
            <v>60000</v>
          </cell>
          <cell r="E1014">
            <v>6065</v>
          </cell>
          <cell r="F1014">
            <v>73</v>
          </cell>
          <cell r="G1014">
            <v>5</v>
          </cell>
        </row>
        <row r="1015">
          <cell r="A1015">
            <v>10966</v>
          </cell>
          <cell r="B1015" t="str">
            <v>Pivovary Staropramen s.r.o.</v>
          </cell>
          <cell r="C1015" t="str">
            <v>CZ</v>
          </cell>
          <cell r="D1015">
            <v>11000</v>
          </cell>
          <cell r="E1015">
            <v>7356</v>
          </cell>
          <cell r="F1015">
            <v>73</v>
          </cell>
          <cell r="G1015">
            <v>5</v>
          </cell>
        </row>
        <row r="1016">
          <cell r="A1016">
            <v>10967</v>
          </cell>
          <cell r="B1016" t="str">
            <v>IRSnet CZ s.r.o.</v>
          </cell>
          <cell r="C1016" t="str">
            <v>CZ</v>
          </cell>
          <cell r="D1016">
            <v>46000</v>
          </cell>
          <cell r="E1016">
            <v>7355</v>
          </cell>
          <cell r="F1016">
            <v>73</v>
          </cell>
          <cell r="G1016">
            <v>5</v>
          </cell>
        </row>
        <row r="1017">
          <cell r="A1017">
            <v>10968</v>
          </cell>
          <cell r="B1017" t="str">
            <v>SALEZA, a.s.</v>
          </cell>
          <cell r="C1017" t="str">
            <v>CZ</v>
          </cell>
          <cell r="D1017">
            <v>92000</v>
          </cell>
          <cell r="E1017">
            <v>6500</v>
          </cell>
          <cell r="F1017">
            <v>73</v>
          </cell>
          <cell r="G1017">
            <v>5</v>
          </cell>
        </row>
        <row r="1018">
          <cell r="A1018">
            <v>10969</v>
          </cell>
          <cell r="B1018" t="str">
            <v>Prima banka Slovensko, a.s.</v>
          </cell>
          <cell r="C1018" t="str">
            <v>SK</v>
          </cell>
          <cell r="D1018">
            <v>64000</v>
          </cell>
          <cell r="E1018">
            <v>6978</v>
          </cell>
          <cell r="F1018">
            <v>60</v>
          </cell>
          <cell r="G1018">
            <v>3</v>
          </cell>
        </row>
        <row r="1019">
          <cell r="A1019">
            <v>10970</v>
          </cell>
          <cell r="B1019" t="str">
            <v>Telephone Systems, LLP</v>
          </cell>
          <cell r="C1019" t="str">
            <v>RU</v>
          </cell>
          <cell r="D1019">
            <v>61000</v>
          </cell>
          <cell r="E1019">
            <v>7358</v>
          </cell>
          <cell r="F1019">
            <v>73</v>
          </cell>
          <cell r="G1019">
            <v>5</v>
          </cell>
        </row>
        <row r="1020">
          <cell r="A1020">
            <v>10971</v>
          </cell>
          <cell r="B1020" t="str">
            <v>BC Sarkand, LLP</v>
          </cell>
          <cell r="C1020" t="str">
            <v>KZ</v>
          </cell>
          <cell r="D1020">
            <v>68000</v>
          </cell>
          <cell r="E1020">
            <v>7359</v>
          </cell>
          <cell r="F1020">
            <v>73</v>
          </cell>
          <cell r="G1020">
            <v>5</v>
          </cell>
        </row>
        <row r="1021">
          <cell r="A1021">
            <v>10972</v>
          </cell>
          <cell r="B1021" t="str">
            <v>Pop Kultura Communications, LLP</v>
          </cell>
          <cell r="C1021" t="str">
            <v>KZ</v>
          </cell>
          <cell r="D1021">
            <v>73000</v>
          </cell>
          <cell r="E1021">
            <v>7360</v>
          </cell>
          <cell r="F1021">
            <v>73</v>
          </cell>
          <cell r="G1021">
            <v>5</v>
          </cell>
        </row>
        <row r="1022">
          <cell r="A1022">
            <v>10973</v>
          </cell>
          <cell r="B1022" t="str">
            <v>Volodin Aleksandr Grigorovich</v>
          </cell>
          <cell r="C1022" t="str">
            <v>UA</v>
          </cell>
          <cell r="D1022">
            <v>98000</v>
          </cell>
          <cell r="E1022">
            <v>0</v>
          </cell>
          <cell r="F1022">
            <v>80</v>
          </cell>
          <cell r="G1022">
            <v>6</v>
          </cell>
        </row>
        <row r="1023">
          <cell r="A1023">
            <v>10974</v>
          </cell>
          <cell r="B1023" t="str">
            <v>RedPrice, LLP</v>
          </cell>
          <cell r="C1023" t="str">
            <v>KZ</v>
          </cell>
          <cell r="D1023">
            <v>73000</v>
          </cell>
          <cell r="E1023">
            <v>7361</v>
          </cell>
          <cell r="F1023">
            <v>73</v>
          </cell>
          <cell r="G1023">
            <v>5</v>
          </cell>
        </row>
        <row r="1024">
          <cell r="A1024">
            <v>10975</v>
          </cell>
          <cell r="B1024" t="str">
            <v>SelaVita s.r.o.</v>
          </cell>
          <cell r="C1024" t="str">
            <v>CZ</v>
          </cell>
          <cell r="D1024">
            <v>46000</v>
          </cell>
          <cell r="E1024">
            <v>6464</v>
          </cell>
          <cell r="F1024">
            <v>73</v>
          </cell>
          <cell r="G1024">
            <v>5</v>
          </cell>
        </row>
        <row r="1025">
          <cell r="A1025">
            <v>10976</v>
          </cell>
          <cell r="B1025" t="str">
            <v>Solar Plánička s.r.o.</v>
          </cell>
          <cell r="C1025" t="str">
            <v>CZ</v>
          </cell>
          <cell r="D1025">
            <v>35000</v>
          </cell>
          <cell r="E1025">
            <v>7362</v>
          </cell>
          <cell r="F1025">
            <v>73</v>
          </cell>
          <cell r="G1025">
            <v>5</v>
          </cell>
        </row>
        <row r="1026">
          <cell r="A1026">
            <v>10977</v>
          </cell>
          <cell r="B1026" t="str">
            <v>Merrill Lynch International</v>
          </cell>
          <cell r="C1026" t="str">
            <v>GB</v>
          </cell>
          <cell r="D1026">
            <v>64000</v>
          </cell>
          <cell r="E1026">
            <v>5590</v>
          </cell>
          <cell r="F1026">
            <v>60</v>
          </cell>
          <cell r="G1026">
            <v>3</v>
          </cell>
        </row>
        <row r="1027">
          <cell r="A1027">
            <v>10978</v>
          </cell>
          <cell r="B1027" t="str">
            <v>ZÁMECKÉ ZAHRADY I., s.r.o.</v>
          </cell>
          <cell r="C1027" t="str">
            <v>CZ</v>
          </cell>
          <cell r="D1027">
            <v>68000</v>
          </cell>
          <cell r="E1027">
            <v>7363</v>
          </cell>
          <cell r="F1027">
            <v>73</v>
          </cell>
          <cell r="G1027">
            <v>5</v>
          </cell>
        </row>
        <row r="1028">
          <cell r="A1028">
            <v>10979</v>
          </cell>
          <cell r="B1028" t="str">
            <v>KOMAXO BIOENERGO s.r.o.</v>
          </cell>
          <cell r="C1028" t="str">
            <v>CZ</v>
          </cell>
          <cell r="D1028">
            <v>46000</v>
          </cell>
          <cell r="E1028">
            <v>6563</v>
          </cell>
          <cell r="F1028">
            <v>73</v>
          </cell>
          <cell r="G1028">
            <v>5</v>
          </cell>
        </row>
        <row r="1029">
          <cell r="A1029">
            <v>10980</v>
          </cell>
          <cell r="B1029" t="str">
            <v>EUROFACTOR GROUP CZ s.r.o.</v>
          </cell>
          <cell r="C1029" t="str">
            <v>CZ</v>
          </cell>
          <cell r="D1029">
            <v>46000</v>
          </cell>
          <cell r="E1029">
            <v>7365</v>
          </cell>
          <cell r="F1029">
            <v>73</v>
          </cell>
          <cell r="G1029">
            <v>5</v>
          </cell>
        </row>
        <row r="1030">
          <cell r="A1030">
            <v>10981</v>
          </cell>
          <cell r="B1030" t="str">
            <v>Промінвесткомплект, ТОВ</v>
          </cell>
          <cell r="C1030" t="str">
            <v>UA</v>
          </cell>
          <cell r="D1030">
            <v>19000</v>
          </cell>
          <cell r="E1030">
            <v>5513</v>
          </cell>
          <cell r="F1030">
            <v>73</v>
          </cell>
          <cell r="G1030">
            <v>5</v>
          </cell>
        </row>
        <row r="1031">
          <cell r="A1031">
            <v>10982</v>
          </cell>
          <cell r="B1031" t="str">
            <v>Нарін, ТОВ</v>
          </cell>
          <cell r="C1031" t="str">
            <v>UA</v>
          </cell>
          <cell r="D1031">
            <v>46000</v>
          </cell>
          <cell r="E1031">
            <v>5514</v>
          </cell>
          <cell r="F1031">
            <v>73</v>
          </cell>
          <cell r="G1031">
            <v>5</v>
          </cell>
        </row>
        <row r="1032">
          <cell r="A1032">
            <v>10983</v>
          </cell>
          <cell r="B1032" t="str">
            <v>Ordzhonikidzevsky Hlibozavod, OJSC</v>
          </cell>
          <cell r="C1032" t="str">
            <v>UA</v>
          </cell>
          <cell r="D1032">
            <v>47000</v>
          </cell>
          <cell r="E1032">
            <v>0</v>
          </cell>
          <cell r="F1032">
            <v>73</v>
          </cell>
          <cell r="G1032">
            <v>5</v>
          </cell>
        </row>
        <row r="1033">
          <cell r="A1033">
            <v>10984</v>
          </cell>
          <cell r="B1033" t="str">
            <v>Artemis Property, s.r.o.</v>
          </cell>
          <cell r="C1033" t="str">
            <v>CZ</v>
          </cell>
          <cell r="D1033">
            <v>68000</v>
          </cell>
          <cell r="E1033">
            <v>6431</v>
          </cell>
          <cell r="F1033">
            <v>73</v>
          </cell>
          <cell r="G1033">
            <v>5</v>
          </cell>
        </row>
        <row r="1034">
          <cell r="A1034">
            <v>10985</v>
          </cell>
          <cell r="B1034" t="str">
            <v>DSK44 a.s.</v>
          </cell>
          <cell r="C1034" t="str">
            <v>CZ</v>
          </cell>
          <cell r="D1034">
            <v>68000</v>
          </cell>
          <cell r="E1034">
            <v>7366</v>
          </cell>
          <cell r="F1034">
            <v>73</v>
          </cell>
          <cell r="G1034">
            <v>5</v>
          </cell>
        </row>
        <row r="1035">
          <cell r="A1035">
            <v>10986</v>
          </cell>
          <cell r="B1035" t="str">
            <v>МСД, ПП</v>
          </cell>
          <cell r="C1035" t="str">
            <v>UA</v>
          </cell>
          <cell r="D1035">
            <v>46000</v>
          </cell>
          <cell r="E1035">
            <v>5517</v>
          </cell>
          <cell r="F1035">
            <v>73</v>
          </cell>
          <cell r="G1035">
            <v>5</v>
          </cell>
        </row>
        <row r="1036">
          <cell r="A1036">
            <v>10987</v>
          </cell>
          <cell r="B1036" t="str">
            <v>Podpůrný a garanční rolnický a lesnický fond, a.s. (PGRLF, a.s)</v>
          </cell>
          <cell r="C1036" t="str">
            <v>CZ</v>
          </cell>
          <cell r="D1036">
            <v>84000</v>
          </cell>
          <cell r="E1036">
            <v>7368</v>
          </cell>
          <cell r="F1036">
            <v>73</v>
          </cell>
          <cell r="G1036">
            <v>5</v>
          </cell>
        </row>
        <row r="1037">
          <cell r="A1037">
            <v>10988</v>
          </cell>
          <cell r="B1037" t="str">
            <v>Výstaviště České Budějovice a. s.</v>
          </cell>
          <cell r="C1037" t="str">
            <v>CZ</v>
          </cell>
          <cell r="D1037">
            <v>82000</v>
          </cell>
          <cell r="E1037">
            <v>7369</v>
          </cell>
          <cell r="F1037">
            <v>73</v>
          </cell>
          <cell r="G1037">
            <v>5</v>
          </cell>
        </row>
        <row r="1038">
          <cell r="A1038">
            <v>10989</v>
          </cell>
          <cell r="B1038" t="str">
            <v>HI CAPITAL CORPORATION</v>
          </cell>
          <cell r="C1038" t="str">
            <v>VG</v>
          </cell>
          <cell r="D1038">
            <v>64000</v>
          </cell>
          <cell r="E1038">
            <v>7370</v>
          </cell>
          <cell r="F1038">
            <v>72</v>
          </cell>
          <cell r="G1038">
            <v>4</v>
          </cell>
        </row>
        <row r="1039">
          <cell r="A1039">
            <v>10990</v>
          </cell>
          <cell r="B1039" t="str">
            <v>Liley of the Valley s.r.o.</v>
          </cell>
          <cell r="C1039" t="str">
            <v>CZ</v>
          </cell>
          <cell r="D1039">
            <v>68000</v>
          </cell>
          <cell r="E1039">
            <v>7371</v>
          </cell>
          <cell r="F1039">
            <v>73</v>
          </cell>
          <cell r="G1039">
            <v>5</v>
          </cell>
        </row>
        <row r="1040">
          <cell r="A1040">
            <v>10991</v>
          </cell>
          <cell r="B1040" t="str">
            <v>Казбег, ТОВ</v>
          </cell>
          <cell r="C1040" t="str">
            <v>UA</v>
          </cell>
          <cell r="D1040">
            <v>33000</v>
          </cell>
          <cell r="E1040">
            <v>5521</v>
          </cell>
          <cell r="F1040">
            <v>73</v>
          </cell>
          <cell r="G1040">
            <v>5</v>
          </cell>
        </row>
        <row r="1041">
          <cell r="A1041">
            <v>10992</v>
          </cell>
          <cell r="B1041" t="str">
            <v>Clearstream Banking SA</v>
          </cell>
          <cell r="C1041" t="str">
            <v>LU</v>
          </cell>
          <cell r="D1041">
            <v>64000</v>
          </cell>
          <cell r="E1041">
            <v>6551</v>
          </cell>
          <cell r="F1041">
            <v>60</v>
          </cell>
          <cell r="G1041">
            <v>3</v>
          </cell>
        </row>
        <row r="1042">
          <cell r="A1042">
            <v>10993</v>
          </cell>
          <cell r="B1042" t="str">
            <v>Monolit Invest Group s.r.o.</v>
          </cell>
          <cell r="C1042" t="str">
            <v>CZ</v>
          </cell>
          <cell r="D1042">
            <v>68000</v>
          </cell>
          <cell r="E1042">
            <v>7373</v>
          </cell>
          <cell r="F1042">
            <v>73</v>
          </cell>
          <cell r="G1042">
            <v>5</v>
          </cell>
        </row>
        <row r="1043">
          <cell r="A1043">
            <v>10994</v>
          </cell>
          <cell r="B1043" t="str">
            <v>OJSC Systematica Group</v>
          </cell>
          <cell r="C1043" t="str">
            <v>RU</v>
          </cell>
          <cell r="D1043">
            <v>62000</v>
          </cell>
          <cell r="E1043">
            <v>7374</v>
          </cell>
          <cell r="F1043">
            <v>73</v>
          </cell>
          <cell r="G1043">
            <v>5</v>
          </cell>
        </row>
        <row r="1044">
          <cell r="A1044">
            <v>10995</v>
          </cell>
          <cell r="B1044" t="str">
            <v>ARCHER SHERIDAN, s.r.o.</v>
          </cell>
          <cell r="C1044" t="str">
            <v>CZ</v>
          </cell>
          <cell r="D1044">
            <v>77000</v>
          </cell>
          <cell r="E1044">
            <v>7375</v>
          </cell>
          <cell r="F1044">
            <v>73</v>
          </cell>
          <cell r="G1044">
            <v>5</v>
          </cell>
        </row>
        <row r="1045">
          <cell r="A1045">
            <v>10996</v>
          </cell>
          <cell r="B1045" t="str">
            <v>Levné knihy a.s.</v>
          </cell>
          <cell r="C1045" t="str">
            <v>CZ</v>
          </cell>
          <cell r="D1045">
            <v>46000</v>
          </cell>
          <cell r="E1045">
            <v>7365</v>
          </cell>
          <cell r="F1045">
            <v>73</v>
          </cell>
          <cell r="G1045">
            <v>5</v>
          </cell>
        </row>
        <row r="1046">
          <cell r="A1046">
            <v>10997</v>
          </cell>
          <cell r="B1046" t="str">
            <v>Chopper Czech Republic s.r.o.</v>
          </cell>
          <cell r="C1046" t="str">
            <v>CZ</v>
          </cell>
          <cell r="D1046">
            <v>46000</v>
          </cell>
          <cell r="E1046">
            <v>7376</v>
          </cell>
          <cell r="F1046">
            <v>73</v>
          </cell>
          <cell r="G1046">
            <v>5</v>
          </cell>
        </row>
        <row r="1047">
          <cell r="A1047">
            <v>10998</v>
          </cell>
          <cell r="B1047" t="str">
            <v>ERB bank, a.s.</v>
          </cell>
          <cell r="C1047" t="str">
            <v>CZ</v>
          </cell>
          <cell r="D1047">
            <v>64000</v>
          </cell>
          <cell r="E1047">
            <v>6737</v>
          </cell>
          <cell r="F1047">
            <v>60</v>
          </cell>
          <cell r="G1047">
            <v>3</v>
          </cell>
        </row>
        <row r="1048">
          <cell r="A1048">
            <v>10999</v>
          </cell>
          <cell r="B1048" t="str">
            <v>SOLLERS OJSC</v>
          </cell>
          <cell r="C1048" t="str">
            <v>RU</v>
          </cell>
          <cell r="D1048">
            <v>45000</v>
          </cell>
          <cell r="E1048">
            <v>7377</v>
          </cell>
          <cell r="F1048">
            <v>73</v>
          </cell>
          <cell r="G1048">
            <v>5</v>
          </cell>
        </row>
        <row r="1049">
          <cell r="A1049">
            <v>11000</v>
          </cell>
          <cell r="B1049" t="str">
            <v>CLUB Travel Piešťany, spol. s r.o.</v>
          </cell>
          <cell r="C1049" t="str">
            <v>SK</v>
          </cell>
          <cell r="D1049">
            <v>79000</v>
          </cell>
          <cell r="E1049">
            <v>7378</v>
          </cell>
          <cell r="F1049">
            <v>73</v>
          </cell>
          <cell r="G1049">
            <v>5</v>
          </cell>
        </row>
        <row r="1050">
          <cell r="A1050">
            <v>11001</v>
          </cell>
          <cell r="B1050" t="str">
            <v>PT Bank Permata, Tbk.</v>
          </cell>
          <cell r="C1050" t="str">
            <v>ID</v>
          </cell>
          <cell r="D1050">
            <v>66000</v>
          </cell>
          <cell r="E1050">
            <v>7379</v>
          </cell>
          <cell r="F1050">
            <v>72</v>
          </cell>
          <cell r="G1050">
            <v>4</v>
          </cell>
        </row>
        <row r="1051">
          <cell r="A1051">
            <v>11002</v>
          </cell>
          <cell r="B1051" t="str">
            <v>Deutsche Bank Indonesia</v>
          </cell>
          <cell r="C1051" t="str">
            <v>ID</v>
          </cell>
          <cell r="D1051">
            <v>64000</v>
          </cell>
          <cell r="E1051">
            <v>5008</v>
          </cell>
          <cell r="F1051">
            <v>72</v>
          </cell>
          <cell r="G1051">
            <v>4</v>
          </cell>
        </row>
        <row r="1052">
          <cell r="A1052">
            <v>11003</v>
          </cell>
          <cell r="B1052" t="str">
            <v>PGNiG Finance AB</v>
          </cell>
          <cell r="C1052" t="str">
            <v>PL</v>
          </cell>
          <cell r="D1052">
            <v>6000</v>
          </cell>
          <cell r="E1052">
            <v>7380</v>
          </cell>
          <cell r="F1052">
            <v>73</v>
          </cell>
          <cell r="G1052">
            <v>5</v>
          </cell>
        </row>
        <row r="1053">
          <cell r="A1053">
            <v>11004</v>
          </cell>
          <cell r="B1053" t="str">
            <v>LUKOIL International Finance B.V.</v>
          </cell>
          <cell r="C1053" t="str">
            <v>NL</v>
          </cell>
          <cell r="D1053">
            <v>64000</v>
          </cell>
          <cell r="E1053">
            <v>5134</v>
          </cell>
          <cell r="F1053">
            <v>60</v>
          </cell>
          <cell r="G1053">
            <v>3</v>
          </cell>
        </row>
        <row r="1054">
          <cell r="A1054">
            <v>11005</v>
          </cell>
          <cell r="B1054" t="str">
            <v>Іскер-Дніпро, ПП</v>
          </cell>
          <cell r="C1054" t="str">
            <v>UA</v>
          </cell>
          <cell r="D1054">
            <v>36000</v>
          </cell>
          <cell r="E1054">
            <v>5533</v>
          </cell>
          <cell r="F1054">
            <v>73</v>
          </cell>
          <cell r="G1054">
            <v>5</v>
          </cell>
        </row>
        <row r="1055">
          <cell r="A1055">
            <v>11006</v>
          </cell>
          <cell r="B1055" t="str">
            <v>Petrol d.d., Ljubljana</v>
          </cell>
          <cell r="C1055" t="str">
            <v>SI</v>
          </cell>
          <cell r="D1055">
            <v>6000</v>
          </cell>
          <cell r="E1055">
            <v>7382</v>
          </cell>
          <cell r="F1055">
            <v>73</v>
          </cell>
          <cell r="G1055">
            <v>5</v>
          </cell>
        </row>
        <row r="1056">
          <cell r="A1056">
            <v>11007</v>
          </cell>
          <cell r="B1056" t="str">
            <v>Volkswagen Financial Services AG</v>
          </cell>
          <cell r="C1056" t="str">
            <v>DE</v>
          </cell>
          <cell r="D1056">
            <v>66000</v>
          </cell>
          <cell r="E1056">
            <v>5081</v>
          </cell>
          <cell r="F1056">
            <v>60</v>
          </cell>
          <cell r="G1056">
            <v>3</v>
          </cell>
        </row>
        <row r="1057">
          <cell r="A1057">
            <v>11008</v>
          </cell>
          <cell r="B1057" t="str">
            <v>PGE Polska Grupa Energetyczna S.A.</v>
          </cell>
          <cell r="C1057" t="str">
            <v>PL</v>
          </cell>
          <cell r="D1057">
            <v>35000</v>
          </cell>
          <cell r="E1057">
            <v>7383</v>
          </cell>
          <cell r="F1057">
            <v>73</v>
          </cell>
          <cell r="G1057">
            <v>5</v>
          </cell>
        </row>
        <row r="1058">
          <cell r="A1058">
            <v>11009</v>
          </cell>
          <cell r="B1058" t="str">
            <v>Orlen Capital AB</v>
          </cell>
          <cell r="C1058" t="str">
            <v>PL</v>
          </cell>
          <cell r="D1058">
            <v>66000</v>
          </cell>
          <cell r="E1058">
            <v>5019</v>
          </cell>
          <cell r="F1058">
            <v>72</v>
          </cell>
          <cell r="G1058">
            <v>4</v>
          </cell>
        </row>
        <row r="1059">
          <cell r="A1059">
            <v>11010</v>
          </cell>
          <cell r="B1059" t="str">
            <v>Stryker Corporation U.S.</v>
          </cell>
          <cell r="C1059" t="str">
            <v>US</v>
          </cell>
          <cell r="D1059">
            <v>86000</v>
          </cell>
          <cell r="E1059">
            <v>7384</v>
          </cell>
          <cell r="F1059">
            <v>73</v>
          </cell>
          <cell r="G1059">
            <v>5</v>
          </cell>
        </row>
        <row r="1060">
          <cell r="A1060">
            <v>11011</v>
          </cell>
          <cell r="B1060" t="str">
            <v>Yartseva N.I.</v>
          </cell>
          <cell r="C1060" t="str">
            <v>RU</v>
          </cell>
          <cell r="D1060">
            <v>98000</v>
          </cell>
          <cell r="E1060">
            <v>0</v>
          </cell>
          <cell r="F1060">
            <v>80</v>
          </cell>
          <cell r="G1060">
            <v>6</v>
          </cell>
        </row>
        <row r="1061">
          <cell r="A1061">
            <v>11012</v>
          </cell>
          <cell r="B1061" t="str">
            <v>Nash gorod RK</v>
          </cell>
          <cell r="C1061" t="str">
            <v>RU</v>
          </cell>
          <cell r="D1061">
            <v>63000</v>
          </cell>
          <cell r="E1061">
            <v>7385</v>
          </cell>
          <cell r="F1061">
            <v>73</v>
          </cell>
          <cell r="G1061">
            <v>5</v>
          </cell>
        </row>
        <row r="1062">
          <cell r="A1062">
            <v>11013</v>
          </cell>
          <cell r="B1062" t="str">
            <v>Baltika Breweries, JSC</v>
          </cell>
          <cell r="C1062" t="str">
            <v>RU</v>
          </cell>
          <cell r="D1062">
            <v>11000</v>
          </cell>
          <cell r="E1062">
            <v>7386</v>
          </cell>
          <cell r="F1062">
            <v>73</v>
          </cell>
          <cell r="G1062">
            <v>5</v>
          </cell>
        </row>
        <row r="1063">
          <cell r="A1063">
            <v>11014</v>
          </cell>
          <cell r="B1063" t="str">
            <v>DOUSAVI LIMITED</v>
          </cell>
          <cell r="C1063" t="str">
            <v>CY</v>
          </cell>
          <cell r="D1063">
            <v>66000</v>
          </cell>
          <cell r="E1063">
            <v>7387</v>
          </cell>
          <cell r="F1063">
            <v>72</v>
          </cell>
          <cell r="G1063">
            <v>4</v>
          </cell>
        </row>
        <row r="1064">
          <cell r="A1064">
            <v>11015</v>
          </cell>
          <cell r="B1064" t="str">
            <v>Енергозберігаючи технології, ПП науково-виробнича компанія</v>
          </cell>
          <cell r="C1064" t="str">
            <v>UA</v>
          </cell>
          <cell r="D1064">
            <v>35000</v>
          </cell>
          <cell r="E1064">
            <v>5543</v>
          </cell>
          <cell r="F1064">
            <v>73</v>
          </cell>
          <cell r="G1064">
            <v>5</v>
          </cell>
        </row>
        <row r="1065">
          <cell r="A1065">
            <v>11016</v>
          </cell>
          <cell r="B1065" t="str">
            <v>Coton-textil LLC</v>
          </cell>
          <cell r="C1065" t="str">
            <v>RU</v>
          </cell>
          <cell r="D1065">
            <v>47000</v>
          </cell>
          <cell r="E1065">
            <v>7388</v>
          </cell>
          <cell r="F1065">
            <v>73</v>
          </cell>
          <cell r="G1065">
            <v>5</v>
          </cell>
        </row>
        <row r="1066">
          <cell r="A1066">
            <v>11017</v>
          </cell>
          <cell r="B1066" t="str">
            <v>Rossosh Agro-Center, LLC</v>
          </cell>
          <cell r="C1066" t="str">
            <v>RU</v>
          </cell>
          <cell r="D1066">
            <v>28000</v>
          </cell>
          <cell r="E1066">
            <v>7389</v>
          </cell>
          <cell r="F1066">
            <v>73</v>
          </cell>
          <cell r="G1066">
            <v>5</v>
          </cell>
        </row>
        <row r="1067">
          <cell r="A1067">
            <v>11018</v>
          </cell>
          <cell r="B1067" t="str">
            <v>Polymya LLC</v>
          </cell>
          <cell r="C1067" t="str">
            <v>RU</v>
          </cell>
          <cell r="D1067">
            <v>28000</v>
          </cell>
          <cell r="E1067">
            <v>7390</v>
          </cell>
          <cell r="F1067">
            <v>73</v>
          </cell>
          <cell r="G1067">
            <v>5</v>
          </cell>
        </row>
        <row r="1068">
          <cell r="A1068">
            <v>11019</v>
          </cell>
          <cell r="B1068" t="str">
            <v>Agro-36 LLC</v>
          </cell>
          <cell r="C1068" t="str">
            <v>RU</v>
          </cell>
          <cell r="D1068">
            <v>1000</v>
          </cell>
          <cell r="E1068">
            <v>7391</v>
          </cell>
          <cell r="F1068">
            <v>73</v>
          </cell>
          <cell r="G1068">
            <v>5</v>
          </cell>
        </row>
        <row r="1069">
          <cell r="A1069">
            <v>11020</v>
          </cell>
          <cell r="B1069" t="str">
            <v>Комлес, виробничо-торгівельне приватне підприємство</v>
          </cell>
          <cell r="C1069" t="str">
            <v>UA</v>
          </cell>
          <cell r="D1069">
            <v>46000</v>
          </cell>
          <cell r="E1069">
            <v>5548</v>
          </cell>
          <cell r="F1069">
            <v>73</v>
          </cell>
          <cell r="G1069">
            <v>5</v>
          </cell>
        </row>
        <row r="1070">
          <cell r="A1070">
            <v>11021</v>
          </cell>
          <cell r="B1070" t="str">
            <v>Нафта-Полюс, ТОВ</v>
          </cell>
          <cell r="C1070" t="str">
            <v>UA</v>
          </cell>
          <cell r="D1070">
            <v>46000</v>
          </cell>
          <cell r="E1070">
            <v>5549</v>
          </cell>
          <cell r="F1070">
            <v>73</v>
          </cell>
          <cell r="G1070">
            <v>5</v>
          </cell>
        </row>
        <row r="1071">
          <cell r="A1071">
            <v>11022</v>
          </cell>
          <cell r="B1071" t="str">
            <v>НЛС-Петролеум, ТОВ</v>
          </cell>
          <cell r="C1071" t="str">
            <v>UA</v>
          </cell>
          <cell r="D1071">
            <v>46000</v>
          </cell>
          <cell r="E1071">
            <v>5550</v>
          </cell>
          <cell r="F1071">
            <v>73</v>
          </cell>
          <cell r="G1071">
            <v>5</v>
          </cell>
        </row>
        <row r="1072">
          <cell r="A1072">
            <v>11023</v>
          </cell>
          <cell r="B1072" t="str">
            <v>Kantemirovsky DRSU LLC</v>
          </cell>
          <cell r="C1072" t="str">
            <v>RU</v>
          </cell>
          <cell r="D1072">
            <v>81000</v>
          </cell>
          <cell r="E1072">
            <v>7392</v>
          </cell>
          <cell r="F1072">
            <v>73</v>
          </cell>
          <cell r="G1072">
            <v>5</v>
          </cell>
        </row>
        <row r="1073">
          <cell r="A1073">
            <v>11024</v>
          </cell>
          <cell r="B1073" t="str">
            <v>Криворізький Спеццентр, ЗАО</v>
          </cell>
          <cell r="C1073" t="str">
            <v>UA</v>
          </cell>
          <cell r="D1073">
            <v>28000</v>
          </cell>
          <cell r="E1073">
            <v>5552</v>
          </cell>
          <cell r="F1073">
            <v>73</v>
          </cell>
          <cell r="G1073">
            <v>5</v>
          </cell>
        </row>
        <row r="1074">
          <cell r="A1074">
            <v>11025</v>
          </cell>
          <cell r="B1074" t="str">
            <v>STAVBY UB s.r.o.</v>
          </cell>
          <cell r="C1074" t="str">
            <v>CZ</v>
          </cell>
          <cell r="D1074">
            <v>41000</v>
          </cell>
          <cell r="E1074">
            <v>6080</v>
          </cell>
          <cell r="F1074">
            <v>73</v>
          </cell>
          <cell r="G1074">
            <v>5</v>
          </cell>
        </row>
        <row r="1075">
          <cell r="A1075">
            <v>11026</v>
          </cell>
          <cell r="B1075" t="str">
            <v>CZC.cz s.r.o.</v>
          </cell>
          <cell r="C1075" t="str">
            <v>CZ</v>
          </cell>
          <cell r="D1075">
            <v>47000</v>
          </cell>
          <cell r="E1075">
            <v>7570</v>
          </cell>
          <cell r="F1075">
            <v>73</v>
          </cell>
          <cell r="G1075">
            <v>5</v>
          </cell>
        </row>
        <row r="1076">
          <cell r="A1076">
            <v>11027</v>
          </cell>
          <cell r="B1076" t="str">
            <v>ThePay.cz, s.r.o.</v>
          </cell>
          <cell r="C1076" t="str">
            <v>CZ</v>
          </cell>
          <cell r="D1076">
            <v>66000</v>
          </cell>
          <cell r="E1076">
            <v>7571</v>
          </cell>
          <cell r="F1076">
            <v>72</v>
          </cell>
          <cell r="G1076">
            <v>4</v>
          </cell>
        </row>
        <row r="1077">
          <cell r="A1077">
            <v>11028</v>
          </cell>
          <cell r="B1077" t="str">
            <v>UniCredit Bank Hungary Zrt.</v>
          </cell>
          <cell r="C1077" t="str">
            <v>HU</v>
          </cell>
          <cell r="D1077">
            <v>64000</v>
          </cell>
          <cell r="E1077">
            <v>5022</v>
          </cell>
          <cell r="F1077">
            <v>60</v>
          </cell>
          <cell r="G1077">
            <v>3</v>
          </cell>
        </row>
        <row r="1078">
          <cell r="A1078">
            <v>11029</v>
          </cell>
          <cell r="B1078" t="str">
            <v>АО AsiaCredit Bank</v>
          </cell>
          <cell r="C1078" t="str">
            <v>KZ</v>
          </cell>
          <cell r="D1078">
            <v>64000</v>
          </cell>
          <cell r="E1078">
            <v>7572</v>
          </cell>
          <cell r="F1078">
            <v>72</v>
          </cell>
          <cell r="G1078">
            <v>4</v>
          </cell>
        </row>
        <row r="1079">
          <cell r="A1079">
            <v>11030</v>
          </cell>
          <cell r="B1079" t="str">
            <v>Bank Pekao SA</v>
          </cell>
          <cell r="C1079" t="str">
            <v>PL</v>
          </cell>
          <cell r="D1079">
            <v>64000</v>
          </cell>
          <cell r="E1079">
            <v>5022</v>
          </cell>
          <cell r="F1079">
            <v>60</v>
          </cell>
          <cell r="G1079">
            <v>3</v>
          </cell>
        </row>
        <row r="1080">
          <cell r="A1080">
            <v>11031</v>
          </cell>
          <cell r="B1080" t="str">
            <v>Asia InterCommunications</v>
          </cell>
          <cell r="C1080" t="str">
            <v>KZ</v>
          </cell>
          <cell r="D1080">
            <v>61000</v>
          </cell>
          <cell r="E1080">
            <v>7573</v>
          </cell>
          <cell r="F1080">
            <v>73</v>
          </cell>
          <cell r="G1080">
            <v>5</v>
          </cell>
        </row>
        <row r="1081">
          <cell r="A1081">
            <v>11032</v>
          </cell>
          <cell r="B1081" t="str">
            <v>RUBIKON, spol. s r.o.</v>
          </cell>
          <cell r="C1081" t="str">
            <v>CZ</v>
          </cell>
          <cell r="D1081">
            <v>94000</v>
          </cell>
          <cell r="E1081">
            <v>5436</v>
          </cell>
          <cell r="F1081">
            <v>73</v>
          </cell>
          <cell r="G1081">
            <v>5</v>
          </cell>
        </row>
        <row r="1082">
          <cell r="A1082">
            <v>11033</v>
          </cell>
          <cell r="B1082" t="str">
            <v>Easy Dreams Trading Corporation</v>
          </cell>
          <cell r="C1082" t="str">
            <v>VN</v>
          </cell>
          <cell r="D1082">
            <v>66000</v>
          </cell>
          <cell r="E1082">
            <v>5437</v>
          </cell>
          <cell r="F1082">
            <v>72</v>
          </cell>
          <cell r="G1082">
            <v>4</v>
          </cell>
        </row>
        <row r="1083">
          <cell r="A1083">
            <v>11034</v>
          </cell>
          <cell r="B1083" t="str">
            <v>Fiscalia Holding</v>
          </cell>
          <cell r="C1083" t="str">
            <v>CZ</v>
          </cell>
          <cell r="D1083">
            <v>68000</v>
          </cell>
          <cell r="E1083">
            <v>5438</v>
          </cell>
          <cell r="F1083">
            <v>73</v>
          </cell>
          <cell r="G1083">
            <v>5</v>
          </cell>
        </row>
        <row r="1084">
          <cell r="A1084">
            <v>11035</v>
          </cell>
          <cell r="B1084" t="str">
            <v>LLP Tyuring</v>
          </cell>
          <cell r="C1084" t="str">
            <v>KZ</v>
          </cell>
          <cell r="D1084">
            <v>62000</v>
          </cell>
          <cell r="E1084">
            <v>7574</v>
          </cell>
          <cell r="F1084">
            <v>73</v>
          </cell>
          <cell r="G1084">
            <v>5</v>
          </cell>
        </row>
        <row r="1085">
          <cell r="A1085">
            <v>11036</v>
          </cell>
          <cell r="B1085" t="str">
            <v>"Lyakhovichsky Plant "Metalloplastmass", ZAO</v>
          </cell>
          <cell r="C1085" t="str">
            <v>BY</v>
          </cell>
          <cell r="D1085">
            <v>22000</v>
          </cell>
          <cell r="E1085">
            <v>7575</v>
          </cell>
          <cell r="F1085">
            <v>73</v>
          </cell>
          <cell r="G1085">
            <v>5</v>
          </cell>
        </row>
        <row r="1086">
          <cell r="A1086">
            <v>11037</v>
          </cell>
          <cell r="B1086" t="str">
            <v>Moravské sklárny Květná</v>
          </cell>
          <cell r="C1086" t="str">
            <v>CZ</v>
          </cell>
          <cell r="D1086">
            <v>23000</v>
          </cell>
          <cell r="E1086">
            <v>5441</v>
          </cell>
          <cell r="F1086">
            <v>73</v>
          </cell>
          <cell r="G1086">
            <v>5</v>
          </cell>
        </row>
        <row r="1087">
          <cell r="A1087">
            <v>11038</v>
          </cell>
          <cell r="B1087" t="str">
            <v>Estate - CK</v>
          </cell>
          <cell r="C1087" t="str">
            <v>CZ</v>
          </cell>
          <cell r="D1087">
            <v>68000</v>
          </cell>
          <cell r="E1087">
            <v>5442</v>
          </cell>
          <cell r="F1087">
            <v>73</v>
          </cell>
          <cell r="G1087">
            <v>5</v>
          </cell>
        </row>
        <row r="1088">
          <cell r="A1088">
            <v>11039</v>
          </cell>
          <cell r="B1088" t="str">
            <v>BrandSP (Brandstroyproekt)</v>
          </cell>
          <cell r="C1088" t="str">
            <v>BY</v>
          </cell>
          <cell r="D1088">
            <v>41000</v>
          </cell>
          <cell r="E1088">
            <v>7576</v>
          </cell>
          <cell r="F1088">
            <v>73</v>
          </cell>
          <cell r="G1088">
            <v>5</v>
          </cell>
        </row>
        <row r="1089">
          <cell r="A1089">
            <v>11040</v>
          </cell>
          <cell r="B1089" t="str">
            <v>Obec Starý Hrozenkov</v>
          </cell>
          <cell r="C1089" t="str">
            <v>CZ</v>
          </cell>
          <cell r="D1089">
            <v>84000</v>
          </cell>
          <cell r="E1089">
            <v>5444</v>
          </cell>
          <cell r="F1089">
            <v>20</v>
          </cell>
          <cell r="G1089">
            <v>2</v>
          </cell>
        </row>
        <row r="1090">
          <cell r="A1090">
            <v>11041</v>
          </cell>
          <cell r="B1090" t="str">
            <v>Obec Ludmírov</v>
          </cell>
          <cell r="C1090" t="str">
            <v>CZ</v>
          </cell>
          <cell r="D1090">
            <v>84000</v>
          </cell>
          <cell r="E1090">
            <v>5445</v>
          </cell>
          <cell r="F1090">
            <v>20</v>
          </cell>
          <cell r="G1090">
            <v>2</v>
          </cell>
        </row>
        <row r="1091">
          <cell r="A1091">
            <v>11042</v>
          </cell>
          <cell r="B1091" t="str">
            <v>Obec Kladky</v>
          </cell>
          <cell r="C1091" t="str">
            <v>CZ</v>
          </cell>
          <cell r="D1091">
            <v>84000</v>
          </cell>
          <cell r="E1091">
            <v>5446</v>
          </cell>
          <cell r="F1091">
            <v>20</v>
          </cell>
          <cell r="G1091">
            <v>2</v>
          </cell>
        </row>
        <row r="1092">
          <cell r="A1092">
            <v>11043</v>
          </cell>
          <cell r="B1092" t="str">
            <v>Obec Neurazy</v>
          </cell>
          <cell r="C1092" t="str">
            <v>CZ</v>
          </cell>
          <cell r="D1092">
            <v>84000</v>
          </cell>
          <cell r="E1092">
            <v>5447</v>
          </cell>
          <cell r="F1092">
            <v>20</v>
          </cell>
          <cell r="G1092">
            <v>2</v>
          </cell>
        </row>
        <row r="1093">
          <cell r="A1093">
            <v>11044</v>
          </cell>
          <cell r="B1093" t="str">
            <v>Obec Velké Přílepy</v>
          </cell>
          <cell r="C1093" t="str">
            <v>CZ</v>
          </cell>
          <cell r="D1093">
            <v>84000</v>
          </cell>
          <cell r="E1093">
            <v>5448</v>
          </cell>
          <cell r="F1093">
            <v>20</v>
          </cell>
          <cell r="G1093">
            <v>2</v>
          </cell>
        </row>
        <row r="1094">
          <cell r="A1094">
            <v>11045</v>
          </cell>
          <cell r="B1094" t="str">
            <v>S-Video</v>
          </cell>
          <cell r="C1094" t="str">
            <v>BY</v>
          </cell>
          <cell r="D1094">
            <v>47000</v>
          </cell>
          <cell r="E1094">
            <v>7577</v>
          </cell>
          <cell r="F1094">
            <v>73</v>
          </cell>
          <cell r="G1094">
            <v>5</v>
          </cell>
        </row>
        <row r="1095">
          <cell r="A1095">
            <v>11046</v>
          </cell>
          <cell r="B1095" t="str">
            <v>Wittily Investments</v>
          </cell>
          <cell r="C1095" t="str">
            <v>GR</v>
          </cell>
          <cell r="D1095">
            <v>74000</v>
          </cell>
          <cell r="E1095">
            <v>5449</v>
          </cell>
          <cell r="F1095">
            <v>73</v>
          </cell>
          <cell r="G1095">
            <v>5</v>
          </cell>
        </row>
        <row r="1096">
          <cell r="A1096">
            <v>11047</v>
          </cell>
          <cell r="B1096" t="str">
            <v>Zet, OOO</v>
          </cell>
          <cell r="C1096" t="str">
            <v>BY</v>
          </cell>
          <cell r="D1096">
            <v>79000</v>
          </cell>
          <cell r="E1096">
            <v>7578</v>
          </cell>
          <cell r="F1096">
            <v>73</v>
          </cell>
          <cell r="G1096">
            <v>5</v>
          </cell>
        </row>
        <row r="1097">
          <cell r="A1097">
            <v>11048</v>
          </cell>
          <cell r="B1097" t="str">
            <v>VTB Capital, OJSC</v>
          </cell>
          <cell r="C1097" t="str">
            <v>RU</v>
          </cell>
          <cell r="D1097">
            <v>66000</v>
          </cell>
          <cell r="E1097">
            <v>5451</v>
          </cell>
          <cell r="F1097">
            <v>72</v>
          </cell>
          <cell r="G1097">
            <v>4</v>
          </cell>
        </row>
        <row r="1098">
          <cell r="A1098">
            <v>11049</v>
          </cell>
          <cell r="B1098" t="str">
            <v>National Bank of the Republic of Belarus</v>
          </cell>
          <cell r="C1098" t="str">
            <v>BY</v>
          </cell>
          <cell r="D1098">
            <v>64000</v>
          </cell>
          <cell r="E1098">
            <v>5452</v>
          </cell>
          <cell r="F1098">
            <v>10</v>
          </cell>
          <cell r="G1098">
            <v>1</v>
          </cell>
        </row>
        <row r="1099">
          <cell r="A1099">
            <v>11050</v>
          </cell>
          <cell r="B1099" t="str">
            <v>TC Korona</v>
          </cell>
          <cell r="C1099" t="str">
            <v>BY</v>
          </cell>
          <cell r="D1099">
            <v>47000</v>
          </cell>
          <cell r="E1099">
            <v>7579</v>
          </cell>
          <cell r="F1099">
            <v>73</v>
          </cell>
          <cell r="G1099">
            <v>5</v>
          </cell>
        </row>
        <row r="1100">
          <cell r="A1100">
            <v>11051</v>
          </cell>
          <cell r="B1100" t="str">
            <v>China Construction Bank Corporation</v>
          </cell>
          <cell r="C1100" t="str">
            <v>CN</v>
          </cell>
          <cell r="D1100">
            <v>64000</v>
          </cell>
          <cell r="E1100">
            <v>5453</v>
          </cell>
          <cell r="F1100">
            <v>60</v>
          </cell>
          <cell r="G1100">
            <v>3</v>
          </cell>
        </row>
        <row r="1101">
          <cell r="A1101">
            <v>11052</v>
          </cell>
          <cell r="B1101" t="str">
            <v>TC Zamok</v>
          </cell>
          <cell r="C1101" t="str">
            <v>BY</v>
          </cell>
          <cell r="D1101">
            <v>47000</v>
          </cell>
          <cell r="E1101">
            <v>7580</v>
          </cell>
          <cell r="F1101">
            <v>73</v>
          </cell>
          <cell r="G1101">
            <v>5</v>
          </cell>
        </row>
        <row r="1102">
          <cell r="A1102">
            <v>11053</v>
          </cell>
          <cell r="B1102" t="str">
            <v>"Belgosstrakh" Belarusian Republican Unitary Insurance Company</v>
          </cell>
          <cell r="C1102" t="str">
            <v>BY</v>
          </cell>
          <cell r="D1102">
            <v>65000</v>
          </cell>
          <cell r="E1102">
            <v>7581</v>
          </cell>
          <cell r="F1102">
            <v>71</v>
          </cell>
          <cell r="G1102">
            <v>4</v>
          </cell>
        </row>
        <row r="1103">
          <cell r="A1103">
            <v>11054</v>
          </cell>
          <cell r="B1103" t="str">
            <v>Privat Bank</v>
          </cell>
          <cell r="C1103" t="str">
            <v>UA</v>
          </cell>
          <cell r="D1103">
            <v>64000</v>
          </cell>
          <cell r="E1103">
            <v>5555</v>
          </cell>
          <cell r="F1103">
            <v>72</v>
          </cell>
          <cell r="G1103">
            <v>4</v>
          </cell>
        </row>
        <row r="1104">
          <cell r="A1104">
            <v>11055</v>
          </cell>
          <cell r="B1104" t="str">
            <v>Akta Ukraine</v>
          </cell>
          <cell r="C1104" t="str">
            <v>UA</v>
          </cell>
          <cell r="D1104">
            <v>68000</v>
          </cell>
          <cell r="E1104">
            <v>5556</v>
          </cell>
          <cell r="F1104">
            <v>73</v>
          </cell>
          <cell r="G1104">
            <v>5</v>
          </cell>
        </row>
        <row r="1105">
          <cell r="A1105">
            <v>11056</v>
          </cell>
          <cell r="B1105" t="str">
            <v>"Concern "ROSSIUM", LLC</v>
          </cell>
          <cell r="C1105" t="str">
            <v>RU</v>
          </cell>
          <cell r="D1105">
            <v>66000</v>
          </cell>
          <cell r="E1105">
            <v>6156</v>
          </cell>
          <cell r="F1105">
            <v>72</v>
          </cell>
          <cell r="G1105">
            <v>4</v>
          </cell>
        </row>
        <row r="1106">
          <cell r="A1106">
            <v>11057</v>
          </cell>
          <cell r="B1106" t="str">
            <v>OJSC "Elvis-Plus"</v>
          </cell>
          <cell r="C1106" t="str">
            <v>RU</v>
          </cell>
          <cell r="D1106">
            <v>63000</v>
          </cell>
          <cell r="E1106">
            <v>7582</v>
          </cell>
          <cell r="F1106">
            <v>73</v>
          </cell>
          <cell r="G1106">
            <v>5</v>
          </cell>
        </row>
        <row r="1107">
          <cell r="A1107">
            <v>11058</v>
          </cell>
          <cell r="B1107" t="str">
            <v>LLC "Otkritie life insurance"</v>
          </cell>
          <cell r="C1107" t="str">
            <v>RU</v>
          </cell>
          <cell r="D1107">
            <v>65000</v>
          </cell>
          <cell r="E1107">
            <v>5212</v>
          </cell>
          <cell r="F1107">
            <v>71</v>
          </cell>
          <cell r="G1107">
            <v>4</v>
          </cell>
        </row>
        <row r="1108">
          <cell r="A1108">
            <v>11059</v>
          </cell>
          <cell r="B1108" t="str">
            <v>Polyus gold, OJSC</v>
          </cell>
          <cell r="C1108" t="str">
            <v>RU</v>
          </cell>
          <cell r="D1108">
            <v>7000</v>
          </cell>
          <cell r="E1108">
            <v>7583</v>
          </cell>
          <cell r="F1108">
            <v>73</v>
          </cell>
          <cell r="G1108">
            <v>5</v>
          </cell>
        </row>
        <row r="1109">
          <cell r="A1109">
            <v>11060</v>
          </cell>
          <cell r="B1109" t="str">
            <v>PT Bank CIMB Niaga</v>
          </cell>
          <cell r="C1109" t="str">
            <v>ID</v>
          </cell>
          <cell r="D1109">
            <v>64000</v>
          </cell>
          <cell r="E1109">
            <v>7584</v>
          </cell>
          <cell r="F1109">
            <v>72</v>
          </cell>
          <cell r="G1109">
            <v>4</v>
          </cell>
        </row>
        <row r="1110">
          <cell r="A1110">
            <v>11061</v>
          </cell>
          <cell r="B1110" t="str">
            <v>Distribution Terminals (Poland) Sp. Z O.o.</v>
          </cell>
          <cell r="C1110" t="str">
            <v>PL</v>
          </cell>
          <cell r="D1110">
            <v>68000</v>
          </cell>
          <cell r="E1110">
            <v>7585</v>
          </cell>
          <cell r="F1110">
            <v>73</v>
          </cell>
          <cell r="G1110">
            <v>5</v>
          </cell>
        </row>
        <row r="1111">
          <cell r="A1111">
            <v>11062</v>
          </cell>
          <cell r="B1111" t="str">
            <v>Charlinvest Limited</v>
          </cell>
          <cell r="C1111" t="str">
            <v>CY</v>
          </cell>
          <cell r="D1111">
            <v>64000</v>
          </cell>
          <cell r="E1111">
            <v>7586</v>
          </cell>
          <cell r="F1111">
            <v>72</v>
          </cell>
          <cell r="G1111">
            <v>4</v>
          </cell>
        </row>
        <row r="1112">
          <cell r="A1112">
            <v>11063</v>
          </cell>
          <cell r="B1112" t="str">
            <v>Chateau Zbiroh s.r.o.</v>
          </cell>
          <cell r="C1112" t="str">
            <v>CZ</v>
          </cell>
          <cell r="D1112">
            <v>55000</v>
          </cell>
          <cell r="E1112">
            <v>7587</v>
          </cell>
          <cell r="F1112">
            <v>73</v>
          </cell>
          <cell r="G1112">
            <v>5</v>
          </cell>
        </row>
        <row r="1113">
          <cell r="A1113">
            <v>11064</v>
          </cell>
          <cell r="B1113" t="str">
            <v>INTERHOTEL VORONĚŽ s.r.o.</v>
          </cell>
          <cell r="C1113" t="str">
            <v>CZ</v>
          </cell>
          <cell r="D1113">
            <v>68000</v>
          </cell>
          <cell r="E1113">
            <v>7588</v>
          </cell>
          <cell r="F1113">
            <v>73</v>
          </cell>
          <cell r="G1113">
            <v>5</v>
          </cell>
        </row>
        <row r="1114">
          <cell r="A1114">
            <v>11065</v>
          </cell>
          <cell r="B1114" t="str">
            <v>Team-Trade s.r.o.</v>
          </cell>
          <cell r="C1114" t="str">
            <v>CZ</v>
          </cell>
          <cell r="D1114">
            <v>46000</v>
          </cell>
          <cell r="E1114">
            <v>6557</v>
          </cell>
          <cell r="F1114">
            <v>73</v>
          </cell>
          <cell r="G1114">
            <v>5</v>
          </cell>
        </row>
        <row r="1115">
          <cell r="A1115">
            <v>11066</v>
          </cell>
          <cell r="B1115" t="str">
            <v>GLEN HYDRO CHESTHILL LIMITED</v>
          </cell>
          <cell r="C1115" t="str">
            <v>GB</v>
          </cell>
          <cell r="D1115">
            <v>35000</v>
          </cell>
          <cell r="E1115">
            <v>7522</v>
          </cell>
          <cell r="F1115">
            <v>73</v>
          </cell>
          <cell r="G1115">
            <v>5</v>
          </cell>
        </row>
        <row r="1116">
          <cell r="A1116">
            <v>11067</v>
          </cell>
          <cell r="B1116" t="str">
            <v>GLEN HYDRO FASSFERN LIMITED</v>
          </cell>
          <cell r="C1116" t="str">
            <v>GB</v>
          </cell>
          <cell r="D1116">
            <v>68000</v>
          </cell>
          <cell r="E1116">
            <v>7522</v>
          </cell>
          <cell r="F1116">
            <v>73</v>
          </cell>
          <cell r="G1116">
            <v>5</v>
          </cell>
        </row>
        <row r="1117">
          <cell r="A1117">
            <v>11068</v>
          </cell>
          <cell r="B1117" t="str">
            <v>Total Capital S.A.</v>
          </cell>
          <cell r="C1117" t="str">
            <v>FR</v>
          </cell>
          <cell r="D1117">
            <v>64000</v>
          </cell>
          <cell r="E1117">
            <v>7589</v>
          </cell>
          <cell r="F1117">
            <v>60</v>
          </cell>
          <cell r="G1117">
            <v>3</v>
          </cell>
        </row>
        <row r="1118">
          <cell r="A1118">
            <v>11069</v>
          </cell>
          <cell r="B1118" t="str">
            <v>Eurasia Capital S.A.</v>
          </cell>
          <cell r="C1118" t="str">
            <v>LU</v>
          </cell>
          <cell r="D1118">
            <v>64000</v>
          </cell>
          <cell r="E1118">
            <v>7486</v>
          </cell>
          <cell r="F1118">
            <v>72</v>
          </cell>
          <cell r="G1118">
            <v>4</v>
          </cell>
        </row>
        <row r="1119">
          <cell r="A1119">
            <v>11070</v>
          </cell>
          <cell r="B1119" t="str">
            <v>ThyssenKrupp AG</v>
          </cell>
          <cell r="C1119" t="str">
            <v>DE</v>
          </cell>
          <cell r="D1119">
            <v>24000</v>
          </cell>
          <cell r="E1119">
            <v>7590</v>
          </cell>
          <cell r="F1119">
            <v>73</v>
          </cell>
          <cell r="G1119">
            <v>5</v>
          </cell>
        </row>
        <row r="1120">
          <cell r="A1120">
            <v>11071</v>
          </cell>
          <cell r="B1120" t="str">
            <v>Coöperatieve Rabobank U.A.</v>
          </cell>
          <cell r="C1120" t="str">
            <v>NL</v>
          </cell>
          <cell r="D1120">
            <v>64000</v>
          </cell>
          <cell r="E1120">
            <v>7591</v>
          </cell>
          <cell r="F1120">
            <v>60</v>
          </cell>
          <cell r="G1120">
            <v>3</v>
          </cell>
        </row>
        <row r="1121">
          <cell r="A1121">
            <v>11072</v>
          </cell>
          <cell r="B1121" t="str">
            <v>Bank of Nova Scotia (Scotiabank)</v>
          </cell>
          <cell r="C1121" t="str">
            <v>CA</v>
          </cell>
          <cell r="D1121">
            <v>64000</v>
          </cell>
          <cell r="E1121">
            <v>7592</v>
          </cell>
          <cell r="F1121">
            <v>60</v>
          </cell>
          <cell r="G1121">
            <v>3</v>
          </cell>
        </row>
        <row r="1122">
          <cell r="A1122">
            <v>11073</v>
          </cell>
          <cell r="B1122" t="str">
            <v>Deutsche Pfandbriefbank AG</v>
          </cell>
          <cell r="C1122" t="str">
            <v>DE</v>
          </cell>
          <cell r="D1122">
            <v>64000</v>
          </cell>
          <cell r="E1122">
            <v>7593</v>
          </cell>
          <cell r="F1122">
            <v>60</v>
          </cell>
          <cell r="G1122">
            <v>3</v>
          </cell>
        </row>
        <row r="1123">
          <cell r="A1123">
            <v>11074</v>
          </cell>
          <cell r="B1123" t="str">
            <v>GE Capital European Funding</v>
          </cell>
          <cell r="C1123" t="str">
            <v>IE</v>
          </cell>
          <cell r="D1123">
            <v>64000</v>
          </cell>
          <cell r="E1123">
            <v>5011</v>
          </cell>
          <cell r="F1123">
            <v>60</v>
          </cell>
          <cell r="G1123">
            <v>3</v>
          </cell>
        </row>
        <row r="1124">
          <cell r="A1124">
            <v>11075</v>
          </cell>
          <cell r="B1124" t="str">
            <v>Telecom Italia Capital S.A.</v>
          </cell>
          <cell r="C1124" t="str">
            <v>LU</v>
          </cell>
          <cell r="D1124">
            <v>64000</v>
          </cell>
          <cell r="E1124">
            <v>7594</v>
          </cell>
          <cell r="F1124">
            <v>60</v>
          </cell>
          <cell r="G1124">
            <v>3</v>
          </cell>
        </row>
        <row r="1125">
          <cell r="A1125">
            <v>11076</v>
          </cell>
          <cell r="B1125" t="str">
            <v>Glencore Finance (Canada) Limited</v>
          </cell>
          <cell r="C1125" t="str">
            <v>CA</v>
          </cell>
          <cell r="D1125">
            <v>64000</v>
          </cell>
          <cell r="E1125">
            <v>7595</v>
          </cell>
          <cell r="F1125">
            <v>60</v>
          </cell>
          <cell r="G1125">
            <v>3</v>
          </cell>
        </row>
        <row r="1126">
          <cell r="A1126">
            <v>11077</v>
          </cell>
          <cell r="B1126" t="str">
            <v>Bank VTB, JSC</v>
          </cell>
          <cell r="C1126" t="str">
            <v>RU</v>
          </cell>
          <cell r="D1126">
            <v>64000</v>
          </cell>
          <cell r="E1126">
            <v>5451</v>
          </cell>
          <cell r="F1126">
            <v>72</v>
          </cell>
          <cell r="G1126">
            <v>4</v>
          </cell>
        </row>
        <row r="1127">
          <cell r="A1127">
            <v>11078</v>
          </cell>
          <cell r="B1127" t="str">
            <v>MOL Group Finance S.A.</v>
          </cell>
          <cell r="C1127" t="str">
            <v>LU</v>
          </cell>
          <cell r="D1127">
            <v>64000</v>
          </cell>
          <cell r="E1127">
            <v>5250</v>
          </cell>
          <cell r="F1127">
            <v>60</v>
          </cell>
          <cell r="G1127">
            <v>3</v>
          </cell>
        </row>
        <row r="1128">
          <cell r="A1128">
            <v>11079</v>
          </cell>
          <cell r="B1128" t="str">
            <v>VTB Eurasia Limited</v>
          </cell>
          <cell r="C1128" t="str">
            <v>IE</v>
          </cell>
          <cell r="D1128">
            <v>64000</v>
          </cell>
          <cell r="E1128">
            <v>5451</v>
          </cell>
          <cell r="F1128">
            <v>60</v>
          </cell>
          <cell r="G1128">
            <v>3</v>
          </cell>
        </row>
        <row r="1129">
          <cell r="A1129">
            <v>11080</v>
          </cell>
          <cell r="B1129" t="str">
            <v>MEINL AIRPORTS INTERNATIONAL</v>
          </cell>
          <cell r="C1129" t="str">
            <v>JE</v>
          </cell>
          <cell r="D1129">
            <v>47000</v>
          </cell>
          <cell r="E1129">
            <v>5575</v>
          </cell>
          <cell r="F1129">
            <v>73</v>
          </cell>
          <cell r="G1129">
            <v>5</v>
          </cell>
        </row>
        <row r="1130">
          <cell r="A1130">
            <v>11081</v>
          </cell>
          <cell r="B1130" t="str">
            <v>Vanguard Group, Inc.</v>
          </cell>
          <cell r="C1130" t="str">
            <v>US</v>
          </cell>
          <cell r="D1130">
            <v>64000</v>
          </cell>
          <cell r="E1130">
            <v>7596</v>
          </cell>
          <cell r="F1130">
            <v>72</v>
          </cell>
          <cell r="G1130">
            <v>4</v>
          </cell>
        </row>
        <row r="1131">
          <cell r="A1131">
            <v>11082</v>
          </cell>
          <cell r="B1131" t="str">
            <v>State Street Global Advisors</v>
          </cell>
          <cell r="C1131" t="str">
            <v>US</v>
          </cell>
          <cell r="D1131">
            <v>64000</v>
          </cell>
          <cell r="E1131">
            <v>5032</v>
          </cell>
          <cell r="F1131">
            <v>72</v>
          </cell>
          <cell r="G1131">
            <v>4</v>
          </cell>
        </row>
        <row r="1132">
          <cell r="A1132">
            <v>11083</v>
          </cell>
          <cell r="B1132" t="str">
            <v>Neocity 6, s.r.o.</v>
          </cell>
          <cell r="C1132" t="str">
            <v>CZ</v>
          </cell>
          <cell r="D1132">
            <v>41000</v>
          </cell>
          <cell r="E1132">
            <v>7597</v>
          </cell>
          <cell r="F1132">
            <v>73</v>
          </cell>
          <cell r="G1132">
            <v>5</v>
          </cell>
        </row>
        <row r="1133">
          <cell r="A1133">
            <v>11084</v>
          </cell>
          <cell r="B1133" t="str">
            <v>Dexto Invest s.r.o.</v>
          </cell>
          <cell r="C1133" t="str">
            <v>CZ</v>
          </cell>
          <cell r="D1133">
            <v>68000</v>
          </cell>
          <cell r="E1133">
            <v>7598</v>
          </cell>
          <cell r="F1133">
            <v>73</v>
          </cell>
          <cell r="G1133">
            <v>5</v>
          </cell>
        </row>
        <row r="1134">
          <cell r="A1134">
            <v>11085</v>
          </cell>
          <cell r="B1134" t="str">
            <v>BUGAMAX s.r.o.</v>
          </cell>
          <cell r="C1134" t="str">
            <v>CZ</v>
          </cell>
          <cell r="D1134">
            <v>41000</v>
          </cell>
          <cell r="E1134">
            <v>7598</v>
          </cell>
          <cell r="F1134">
            <v>73</v>
          </cell>
          <cell r="G1134">
            <v>5</v>
          </cell>
        </row>
        <row r="1135">
          <cell r="A1135">
            <v>11086</v>
          </cell>
          <cell r="B1135" t="str">
            <v>CEE BS HOLDING LTD</v>
          </cell>
          <cell r="C1135" t="str">
            <v>GB</v>
          </cell>
          <cell r="D1135">
            <v>46000</v>
          </cell>
          <cell r="E1135">
            <v>7600</v>
          </cell>
          <cell r="F1135">
            <v>73</v>
          </cell>
          <cell r="G1135">
            <v>5</v>
          </cell>
        </row>
        <row r="1136">
          <cell r="A1136">
            <v>11087</v>
          </cell>
          <cell r="B1136" t="str">
            <v>ROSH a.s.</v>
          </cell>
          <cell r="C1136" t="str">
            <v>CZ</v>
          </cell>
          <cell r="D1136">
            <v>68000</v>
          </cell>
          <cell r="E1136">
            <v>7601</v>
          </cell>
          <cell r="F1136">
            <v>73</v>
          </cell>
          <cell r="G1136">
            <v>5</v>
          </cell>
        </row>
        <row r="1137">
          <cell r="A1137">
            <v>11088</v>
          </cell>
          <cell r="B1137" t="str">
            <v>Credit Suisse</v>
          </cell>
          <cell r="C1137" t="str">
            <v>VN</v>
          </cell>
          <cell r="D1137">
            <v>64000</v>
          </cell>
          <cell r="E1137">
            <v>6079</v>
          </cell>
          <cell r="F1137">
            <v>72</v>
          </cell>
          <cell r="G1137">
            <v>4</v>
          </cell>
        </row>
        <row r="1138">
          <cell r="A1138">
            <v>11089</v>
          </cell>
          <cell r="B1138" t="str">
            <v>Deutsche Bank</v>
          </cell>
          <cell r="C1138" t="str">
            <v>IN</v>
          </cell>
          <cell r="D1138">
            <v>64000</v>
          </cell>
          <cell r="E1138">
            <v>5008</v>
          </cell>
          <cell r="F1138">
            <v>60</v>
          </cell>
          <cell r="G1138">
            <v>3</v>
          </cell>
        </row>
        <row r="1139">
          <cell r="A1139">
            <v>11090</v>
          </cell>
          <cell r="B1139" t="str">
            <v>IFMR Capital</v>
          </cell>
          <cell r="C1139" t="str">
            <v>IN</v>
          </cell>
          <cell r="D1139">
            <v>64000</v>
          </cell>
          <cell r="E1139">
            <v>7603</v>
          </cell>
          <cell r="F1139">
            <v>60</v>
          </cell>
          <cell r="G1139">
            <v>3</v>
          </cell>
        </row>
        <row r="1140">
          <cell r="A1140">
            <v>11091</v>
          </cell>
          <cell r="B1140" t="str">
            <v>Promstoykomplect, LLC</v>
          </cell>
          <cell r="C1140" t="str">
            <v>BY</v>
          </cell>
          <cell r="D1140">
            <v>47000</v>
          </cell>
          <cell r="E1140">
            <v>5203</v>
          </cell>
          <cell r="F1140">
            <v>73</v>
          </cell>
          <cell r="G1140">
            <v>5</v>
          </cell>
        </row>
        <row r="1141">
          <cell r="A1141">
            <v>11092</v>
          </cell>
          <cell r="B1141" t="str">
            <v>Divali group</v>
          </cell>
          <cell r="C1141" t="str">
            <v>BY</v>
          </cell>
          <cell r="D1141">
            <v>49000</v>
          </cell>
          <cell r="E1141">
            <v>5348</v>
          </cell>
          <cell r="F1141">
            <v>73</v>
          </cell>
          <cell r="G1141">
            <v>5</v>
          </cell>
        </row>
        <row r="1142">
          <cell r="A1142">
            <v>11093</v>
          </cell>
          <cell r="B1142" t="str">
            <v>Republican Tourist and Sports Union (RTSU)</v>
          </cell>
          <cell r="C1142" t="str">
            <v>BY</v>
          </cell>
          <cell r="D1142">
            <v>93000</v>
          </cell>
          <cell r="E1142">
            <v>5857</v>
          </cell>
          <cell r="F1142">
            <v>73</v>
          </cell>
          <cell r="G1142">
            <v>5</v>
          </cell>
        </row>
        <row r="1143">
          <cell r="A1143">
            <v>11094</v>
          </cell>
          <cell r="B1143" t="str">
            <v>BPC AG</v>
          </cell>
          <cell r="C1143" t="str">
            <v>CH</v>
          </cell>
          <cell r="D1143">
            <v>62000</v>
          </cell>
          <cell r="E1143">
            <v>7568</v>
          </cell>
          <cell r="F1143">
            <v>73</v>
          </cell>
          <cell r="G1143">
            <v>5</v>
          </cell>
        </row>
        <row r="1144">
          <cell r="A1144">
            <v>11095</v>
          </cell>
          <cell r="B1144" t="str">
            <v>Pluhař Radek</v>
          </cell>
          <cell r="C1144" t="str">
            <v>CZ</v>
          </cell>
          <cell r="D1144">
            <v>74000</v>
          </cell>
          <cell r="E1144">
            <v>7605</v>
          </cell>
          <cell r="F1144">
            <v>73</v>
          </cell>
          <cell r="G1144">
            <v>5</v>
          </cell>
        </row>
        <row r="1145">
          <cell r="A1145">
            <v>11096</v>
          </cell>
          <cell r="B1145" t="str">
            <v>Cheung Kong Property Development Limited</v>
          </cell>
          <cell r="C1145" t="str">
            <v>HK</v>
          </cell>
          <cell r="D1145">
            <v>68000</v>
          </cell>
          <cell r="E1145">
            <v>7092</v>
          </cell>
          <cell r="F1145">
            <v>73</v>
          </cell>
          <cell r="G1145">
            <v>5</v>
          </cell>
        </row>
        <row r="1146">
          <cell r="A1146">
            <v>11097</v>
          </cell>
          <cell r="B1146" t="str">
            <v>PPF Gate a.s.</v>
          </cell>
          <cell r="C1146" t="str">
            <v>CZ</v>
          </cell>
          <cell r="D1146">
            <v>68000</v>
          </cell>
          <cell r="E1146">
            <v>7486</v>
          </cell>
          <cell r="F1146">
            <v>73</v>
          </cell>
          <cell r="G1146">
            <v>5</v>
          </cell>
        </row>
        <row r="1147">
          <cell r="A1147">
            <v>11098</v>
          </cell>
          <cell r="B1147" t="str">
            <v>TMF Hong Kong Limited</v>
          </cell>
          <cell r="C1147" t="str">
            <v>HK</v>
          </cell>
          <cell r="D1147">
            <v>69000</v>
          </cell>
          <cell r="E1147">
            <v>5984</v>
          </cell>
          <cell r="F1147">
            <v>73</v>
          </cell>
          <cell r="G1147">
            <v>5</v>
          </cell>
        </row>
        <row r="1148">
          <cell r="A1148">
            <v>11099</v>
          </cell>
          <cell r="B1148" t="str">
            <v>PPF Co1 B.V.</v>
          </cell>
          <cell r="C1148" t="str">
            <v>NL</v>
          </cell>
          <cell r="D1148">
            <v>64000</v>
          </cell>
          <cell r="E1148">
            <v>7486</v>
          </cell>
          <cell r="F1148">
            <v>72</v>
          </cell>
          <cell r="G1148">
            <v>4</v>
          </cell>
        </row>
        <row r="1149">
          <cell r="A1149">
            <v>11100</v>
          </cell>
          <cell r="B1149" t="str">
            <v>PPF Co2 B.V.</v>
          </cell>
          <cell r="C1149" t="str">
            <v>NL</v>
          </cell>
          <cell r="D1149">
            <v>66000</v>
          </cell>
          <cell r="E1149">
            <v>7486</v>
          </cell>
          <cell r="F1149">
            <v>72</v>
          </cell>
          <cell r="G1149">
            <v>4</v>
          </cell>
        </row>
        <row r="1150">
          <cell r="A1150">
            <v>11101</v>
          </cell>
          <cell r="B1150" t="str">
            <v>Generali PPF Holding B.V.</v>
          </cell>
          <cell r="C1150" t="str">
            <v>NL</v>
          </cell>
          <cell r="D1150">
            <v>64000</v>
          </cell>
          <cell r="E1150">
            <v>5311</v>
          </cell>
          <cell r="F1150">
            <v>72</v>
          </cell>
          <cell r="G1150">
            <v>4</v>
          </cell>
        </row>
        <row r="1151">
          <cell r="A1151">
            <v>11102</v>
          </cell>
          <cell r="B1151" t="str">
            <v>HC Fin1 B.V.</v>
          </cell>
          <cell r="C1151" t="str">
            <v>NL</v>
          </cell>
          <cell r="D1151">
            <v>66000</v>
          </cell>
          <cell r="E1151">
            <v>7397</v>
          </cell>
          <cell r="F1151">
            <v>72</v>
          </cell>
          <cell r="G1151">
            <v>4</v>
          </cell>
        </row>
        <row r="1152">
          <cell r="A1152">
            <v>11103</v>
          </cell>
          <cell r="B1152" t="str">
            <v>PPF Real Estate Holding B.V.</v>
          </cell>
          <cell r="C1152" t="str">
            <v>NL</v>
          </cell>
          <cell r="D1152">
            <v>68000</v>
          </cell>
          <cell r="E1152">
            <v>7486</v>
          </cell>
          <cell r="F1152">
            <v>73</v>
          </cell>
          <cell r="G1152">
            <v>5</v>
          </cell>
        </row>
        <row r="1153">
          <cell r="A1153">
            <v>11104</v>
          </cell>
          <cell r="B1153" t="str">
            <v>HC Fin3 N.V.</v>
          </cell>
          <cell r="C1153" t="str">
            <v>NL</v>
          </cell>
          <cell r="D1153">
            <v>66000</v>
          </cell>
          <cell r="E1153">
            <v>7246</v>
          </cell>
          <cell r="F1153">
            <v>72</v>
          </cell>
          <cell r="G1153">
            <v>4</v>
          </cell>
        </row>
        <row r="1154">
          <cell r="A1154">
            <v>11105</v>
          </cell>
          <cell r="B1154" t="str">
            <v>HC Philippines Holdings B.V.</v>
          </cell>
          <cell r="C1154" t="str">
            <v>NL</v>
          </cell>
          <cell r="D1154">
            <v>64000</v>
          </cell>
          <cell r="E1154">
            <v>5241</v>
          </cell>
          <cell r="F1154">
            <v>72</v>
          </cell>
          <cell r="G1154">
            <v>4</v>
          </cell>
        </row>
        <row r="1155">
          <cell r="A1155">
            <v>11106</v>
          </cell>
          <cell r="B1155" t="str">
            <v>Russia Finance Corporation B.V. v likvidaci</v>
          </cell>
          <cell r="C1155" t="str">
            <v>NL</v>
          </cell>
          <cell r="D1155">
            <v>64000</v>
          </cell>
          <cell r="E1155">
            <v>7486</v>
          </cell>
          <cell r="F1155">
            <v>72</v>
          </cell>
          <cell r="G1155">
            <v>4</v>
          </cell>
        </row>
        <row r="1156">
          <cell r="A1156">
            <v>11107</v>
          </cell>
          <cell r="B1156" t="str">
            <v>Home Credit Guarantee (Jiangsu) Co., Ltd (CN)</v>
          </cell>
          <cell r="C1156" t="str">
            <v>CN</v>
          </cell>
          <cell r="D1156">
            <v>70000</v>
          </cell>
          <cell r="E1156">
            <v>6396</v>
          </cell>
          <cell r="F1156">
            <v>73</v>
          </cell>
          <cell r="G1156">
            <v>5</v>
          </cell>
        </row>
        <row r="1157">
          <cell r="A1157">
            <v>11108</v>
          </cell>
          <cell r="B1157" t="str">
            <v>Home Credit Guarantee (Zhejiang) Co., Ltd (CN)</v>
          </cell>
          <cell r="C1157" t="str">
            <v>CN</v>
          </cell>
          <cell r="D1157">
            <v>70000</v>
          </cell>
          <cell r="E1157">
            <v>6397</v>
          </cell>
          <cell r="F1157">
            <v>73</v>
          </cell>
          <cell r="G1157">
            <v>5</v>
          </cell>
        </row>
        <row r="1158">
          <cell r="A1158">
            <v>11109</v>
          </cell>
          <cell r="B1158" t="str">
            <v>Sichuan Home Credit Number Three Consulting Co., Ltd.</v>
          </cell>
          <cell r="C1158" t="str">
            <v>CN</v>
          </cell>
          <cell r="D1158">
            <v>66000</v>
          </cell>
          <cell r="E1158">
            <v>5241</v>
          </cell>
          <cell r="F1158">
            <v>72</v>
          </cell>
          <cell r="G1158">
            <v>4</v>
          </cell>
        </row>
        <row r="1159">
          <cell r="A1159">
            <v>11110</v>
          </cell>
          <cell r="B1159" t="str">
            <v>Home Credit Guarantee (Chongqing) Co., Ltd (CN)</v>
          </cell>
          <cell r="C1159" t="str">
            <v>CN</v>
          </cell>
          <cell r="D1159">
            <v>70000</v>
          </cell>
          <cell r="E1159">
            <v>6398</v>
          </cell>
          <cell r="F1159">
            <v>73</v>
          </cell>
          <cell r="G1159">
            <v>5</v>
          </cell>
        </row>
        <row r="1160">
          <cell r="A1160">
            <v>11111</v>
          </cell>
          <cell r="B1160" t="str">
            <v>Home Credit Guarantee (Liaoning) Co., Ltd (CN)</v>
          </cell>
          <cell r="C1160" t="str">
            <v>CN</v>
          </cell>
          <cell r="D1160">
            <v>70000</v>
          </cell>
          <cell r="E1160">
            <v>7399</v>
          </cell>
          <cell r="F1160">
            <v>73</v>
          </cell>
          <cell r="G1160">
            <v>5</v>
          </cell>
        </row>
        <row r="1161">
          <cell r="A1161">
            <v>11112</v>
          </cell>
          <cell r="B1161" t="str">
            <v>Tesco Stores SR a.s.</v>
          </cell>
          <cell r="C1161" t="str">
            <v>SK</v>
          </cell>
          <cell r="D1161">
            <v>47000</v>
          </cell>
          <cell r="E1161">
            <v>5062</v>
          </cell>
          <cell r="F1161">
            <v>73</v>
          </cell>
          <cell r="G1161">
            <v>5</v>
          </cell>
        </row>
        <row r="1162">
          <cell r="A1162">
            <v>11113</v>
          </cell>
          <cell r="B1162" t="str">
            <v>Tatra billing, a. s.</v>
          </cell>
          <cell r="C1162" t="str">
            <v>SK</v>
          </cell>
          <cell r="D1162">
            <v>47000</v>
          </cell>
          <cell r="E1162">
            <v>5912</v>
          </cell>
          <cell r="F1162">
            <v>73</v>
          </cell>
          <cell r="G1162">
            <v>5</v>
          </cell>
        </row>
        <row r="1163">
          <cell r="A1163">
            <v>11114</v>
          </cell>
          <cell r="B1163" t="str">
            <v>Crystal Call, a.s.</v>
          </cell>
          <cell r="C1163" t="str">
            <v>SK</v>
          </cell>
          <cell r="D1163">
            <v>82000</v>
          </cell>
          <cell r="E1163">
            <v>5955</v>
          </cell>
          <cell r="F1163">
            <v>73</v>
          </cell>
          <cell r="G1163">
            <v>5</v>
          </cell>
        </row>
        <row r="1164">
          <cell r="A1164">
            <v>11115</v>
          </cell>
          <cell r="B1164" t="str">
            <v>Bank of America Corporation</v>
          </cell>
          <cell r="C1164" t="str">
            <v>US</v>
          </cell>
          <cell r="D1164">
            <v>64000</v>
          </cell>
          <cell r="E1164">
            <v>5590</v>
          </cell>
          <cell r="F1164">
            <v>60</v>
          </cell>
          <cell r="G1164">
            <v>3</v>
          </cell>
        </row>
        <row r="1165">
          <cell r="A1165">
            <v>11116</v>
          </cell>
          <cell r="B1165" t="str">
            <v>IMPROMAT-COMPUTER s.r.o.</v>
          </cell>
          <cell r="C1165" t="str">
            <v>SK</v>
          </cell>
          <cell r="D1165">
            <v>62000</v>
          </cell>
          <cell r="E1165">
            <v>6963</v>
          </cell>
          <cell r="F1165">
            <v>73</v>
          </cell>
          <cell r="G1165">
            <v>5</v>
          </cell>
        </row>
        <row r="1166">
          <cell r="A1166">
            <v>11117</v>
          </cell>
          <cell r="B1166" t="str">
            <v>Allen &amp; Overy Bratislava, s.r.o.</v>
          </cell>
          <cell r="C1166" t="str">
            <v>SK</v>
          </cell>
          <cell r="D1166">
            <v>69000</v>
          </cell>
          <cell r="E1166">
            <v>6028</v>
          </cell>
          <cell r="F1166">
            <v>73</v>
          </cell>
          <cell r="G1166">
            <v>5</v>
          </cell>
        </row>
        <row r="1167">
          <cell r="A1167">
            <v>11118</v>
          </cell>
          <cell r="B1167" t="str">
            <v>PVF Invest, s.r.o.</v>
          </cell>
          <cell r="C1167" t="str">
            <v>CZ</v>
          </cell>
          <cell r="D1167">
            <v>74000</v>
          </cell>
          <cell r="E1167">
            <v>5243</v>
          </cell>
          <cell r="F1167">
            <v>73</v>
          </cell>
          <cell r="G1167">
            <v>5</v>
          </cell>
        </row>
        <row r="1168">
          <cell r="A1168">
            <v>11119</v>
          </cell>
          <cell r="B1168" t="str">
            <v>Агропродукт, ТОВ</v>
          </cell>
          <cell r="C1168" t="str">
            <v>UA</v>
          </cell>
          <cell r="D1168">
            <v>1000</v>
          </cell>
          <cell r="E1168">
            <v>5592</v>
          </cell>
          <cell r="F1168">
            <v>73</v>
          </cell>
          <cell r="G1168">
            <v>5</v>
          </cell>
        </row>
        <row r="1169">
          <cell r="A1169">
            <v>11120</v>
          </cell>
          <cell r="B1169" t="str">
            <v>Пласт, ТОВ</v>
          </cell>
          <cell r="C1169" t="str">
            <v>UA</v>
          </cell>
          <cell r="D1169">
            <v>46000</v>
          </cell>
          <cell r="E1169">
            <v>5593</v>
          </cell>
          <cell r="F1169">
            <v>73</v>
          </cell>
          <cell r="G1169">
            <v>5</v>
          </cell>
        </row>
        <row r="1170">
          <cell r="A1170">
            <v>11121</v>
          </cell>
          <cell r="B1170" t="str">
            <v>Домосвіт, ТОВ</v>
          </cell>
          <cell r="C1170" t="str">
            <v>UA</v>
          </cell>
          <cell r="D1170">
            <v>46000</v>
          </cell>
          <cell r="E1170">
            <v>5594</v>
          </cell>
          <cell r="F1170">
            <v>73</v>
          </cell>
          <cell r="G1170">
            <v>5</v>
          </cell>
        </row>
        <row r="1171">
          <cell r="A1171">
            <v>11122</v>
          </cell>
          <cell r="B1171" t="str">
            <v>Městská část Praha 1</v>
          </cell>
          <cell r="C1171" t="str">
            <v>CZ</v>
          </cell>
          <cell r="D1171">
            <v>84000</v>
          </cell>
          <cell r="E1171">
            <v>5020</v>
          </cell>
          <cell r="F1171">
            <v>20</v>
          </cell>
          <cell r="G1171">
            <v>2</v>
          </cell>
        </row>
        <row r="1172">
          <cell r="A1172">
            <v>11123</v>
          </cell>
          <cell r="B1172" t="str">
            <v>Agentura NKL s.r.o.</v>
          </cell>
          <cell r="C1172" t="str">
            <v>CZ</v>
          </cell>
          <cell r="D1172">
            <v>68000</v>
          </cell>
          <cell r="E1172">
            <v>5819</v>
          </cell>
          <cell r="F1172">
            <v>73</v>
          </cell>
          <cell r="G1172">
            <v>5</v>
          </cell>
        </row>
        <row r="1173">
          <cell r="A1173">
            <v>11124</v>
          </cell>
          <cell r="B1173" t="str">
            <v xml:space="preserve">Стандарт-Оіл, ТОВ </v>
          </cell>
          <cell r="C1173" t="str">
            <v>UA</v>
          </cell>
          <cell r="D1173">
            <v>47000</v>
          </cell>
          <cell r="E1173">
            <v>5596</v>
          </cell>
          <cell r="F1173">
            <v>73</v>
          </cell>
          <cell r="G1173">
            <v>5</v>
          </cell>
        </row>
        <row r="1174">
          <cell r="A1174">
            <v>11125</v>
          </cell>
          <cell r="B1174" t="str">
            <v>Auto Diskont s.r.o.</v>
          </cell>
          <cell r="C1174" t="str">
            <v>SK</v>
          </cell>
          <cell r="D1174">
            <v>45000</v>
          </cell>
          <cell r="E1174">
            <v>7332</v>
          </cell>
          <cell r="F1174">
            <v>73</v>
          </cell>
          <cell r="G1174">
            <v>5</v>
          </cell>
        </row>
        <row r="1175">
          <cell r="A1175">
            <v>11126</v>
          </cell>
          <cell r="B1175" t="str">
            <v>Ліф-Актів, ПП</v>
          </cell>
          <cell r="C1175" t="str">
            <v>UA</v>
          </cell>
          <cell r="D1175">
            <v>46000</v>
          </cell>
          <cell r="E1175">
            <v>5599</v>
          </cell>
          <cell r="F1175">
            <v>73</v>
          </cell>
          <cell r="G1175">
            <v>5</v>
          </cell>
        </row>
        <row r="1176">
          <cell r="A1176">
            <v>11127</v>
          </cell>
          <cell r="B1176" t="str">
            <v>PT. Electronic Solution Indonesia</v>
          </cell>
          <cell r="C1176" t="str">
            <v>ID</v>
          </cell>
          <cell r="D1176">
            <v>47000</v>
          </cell>
          <cell r="E1176">
            <v>7693</v>
          </cell>
          <cell r="F1176">
            <v>73</v>
          </cell>
          <cell r="G1176">
            <v>5</v>
          </cell>
        </row>
        <row r="1177">
          <cell r="A1177">
            <v>11128</v>
          </cell>
          <cell r="B1177" t="str">
            <v>Mitra Pinasthika Mustika Auto PT</v>
          </cell>
          <cell r="C1177" t="str">
            <v>ID</v>
          </cell>
          <cell r="D1177">
            <v>45000</v>
          </cell>
          <cell r="E1177">
            <v>7606</v>
          </cell>
          <cell r="F1177">
            <v>73</v>
          </cell>
          <cell r="G1177">
            <v>5</v>
          </cell>
        </row>
        <row r="1178">
          <cell r="A1178">
            <v>11129</v>
          </cell>
          <cell r="B1178" t="str">
            <v>Суродіна Віра Григорівна</v>
          </cell>
          <cell r="C1178" t="str">
            <v>UA</v>
          </cell>
          <cell r="D1178">
            <v>98000</v>
          </cell>
          <cell r="E1178">
            <v>0</v>
          </cell>
          <cell r="F1178">
            <v>80</v>
          </cell>
          <cell r="G1178">
            <v>6</v>
          </cell>
        </row>
        <row r="1179">
          <cell r="A1179">
            <v>11130</v>
          </cell>
          <cell r="B1179" t="str">
            <v>Surodina Vira G.</v>
          </cell>
          <cell r="C1179" t="str">
            <v>UA</v>
          </cell>
          <cell r="D1179">
            <v>98000</v>
          </cell>
          <cell r="E1179">
            <v>0</v>
          </cell>
          <cell r="F1179">
            <v>80</v>
          </cell>
          <cell r="G1179">
            <v>6</v>
          </cell>
        </row>
        <row r="1180">
          <cell r="A1180">
            <v>11131</v>
          </cell>
          <cell r="B1180" t="str">
            <v>Moroz Alexander Vikrorovich</v>
          </cell>
          <cell r="C1180" t="str">
            <v>UA</v>
          </cell>
          <cell r="D1180">
            <v>98000</v>
          </cell>
          <cell r="E1180">
            <v>0</v>
          </cell>
          <cell r="F1180">
            <v>80</v>
          </cell>
          <cell r="G1180">
            <v>6</v>
          </cell>
        </row>
        <row r="1181">
          <cell r="A1181">
            <v>11132</v>
          </cell>
          <cell r="B1181" t="str">
            <v>Herasymenko Denis S.</v>
          </cell>
          <cell r="C1181" t="str">
            <v>UA</v>
          </cell>
          <cell r="D1181">
            <v>98000</v>
          </cell>
          <cell r="E1181">
            <v>0</v>
          </cell>
          <cell r="F1181">
            <v>80</v>
          </cell>
          <cell r="G1181">
            <v>6</v>
          </cell>
        </row>
        <row r="1182">
          <cell r="A1182">
            <v>11133</v>
          </cell>
          <cell r="B1182" t="str">
            <v>Spinov Vladislav Michajlovich</v>
          </cell>
          <cell r="C1182" t="str">
            <v>UA</v>
          </cell>
          <cell r="D1182">
            <v>98000</v>
          </cell>
          <cell r="E1182">
            <v>0</v>
          </cell>
          <cell r="F1182">
            <v>80</v>
          </cell>
          <cell r="G1182">
            <v>6</v>
          </cell>
        </row>
        <row r="1183">
          <cell r="A1183">
            <v>11134</v>
          </cell>
          <cell r="B1183" t="str">
            <v>Polishchuk Anatoliy Aleksandrovich</v>
          </cell>
          <cell r="C1183" t="str">
            <v>UA</v>
          </cell>
          <cell r="D1183">
            <v>98000</v>
          </cell>
          <cell r="E1183">
            <v>0</v>
          </cell>
          <cell r="F1183">
            <v>80</v>
          </cell>
          <cell r="G1183">
            <v>6</v>
          </cell>
        </row>
        <row r="1184">
          <cell r="A1184">
            <v>11135</v>
          </cell>
          <cell r="B1184" t="str">
            <v>Shield On Service PT</v>
          </cell>
          <cell r="C1184" t="str">
            <v>ID</v>
          </cell>
          <cell r="D1184">
            <v>96000</v>
          </cell>
          <cell r="E1184">
            <v>7607</v>
          </cell>
          <cell r="F1184">
            <v>73</v>
          </cell>
          <cell r="G1184">
            <v>5</v>
          </cell>
        </row>
        <row r="1185">
          <cell r="A1185">
            <v>11136</v>
          </cell>
          <cell r="B1185" t="str">
            <v>SF Consulting</v>
          </cell>
          <cell r="C1185" t="str">
            <v>ID</v>
          </cell>
          <cell r="D1185">
            <v>70000</v>
          </cell>
          <cell r="E1185">
            <v>7608</v>
          </cell>
          <cell r="F1185">
            <v>73</v>
          </cell>
          <cell r="G1185">
            <v>5</v>
          </cell>
        </row>
        <row r="1186">
          <cell r="A1186">
            <v>11137</v>
          </cell>
          <cell r="B1186" t="str">
            <v>Vojenská zdravotní pojišťovna</v>
          </cell>
          <cell r="C1186" t="str">
            <v>CZ</v>
          </cell>
          <cell r="D1186">
            <v>65000</v>
          </cell>
          <cell r="E1186">
            <v>5603</v>
          </cell>
          <cell r="F1186">
            <v>71</v>
          </cell>
          <cell r="G1186">
            <v>4</v>
          </cell>
        </row>
        <row r="1187">
          <cell r="A1187">
            <v>11138</v>
          </cell>
          <cell r="B1187" t="str">
            <v>KPMG Indonesia</v>
          </cell>
          <cell r="C1187" t="str">
            <v>ID</v>
          </cell>
          <cell r="D1187">
            <v>70000</v>
          </cell>
          <cell r="E1187">
            <v>5335</v>
          </cell>
          <cell r="F1187">
            <v>73</v>
          </cell>
          <cell r="G1187">
            <v>5</v>
          </cell>
        </row>
        <row r="1188">
          <cell r="A1188">
            <v>11139</v>
          </cell>
          <cell r="B1188" t="str">
            <v>Miroslav Výboh</v>
          </cell>
          <cell r="C1188" t="str">
            <v>MC</v>
          </cell>
          <cell r="D1188">
            <v>98000</v>
          </cell>
          <cell r="E1188">
            <v>0</v>
          </cell>
          <cell r="F1188">
            <v>80</v>
          </cell>
          <cell r="G1188">
            <v>6</v>
          </cell>
        </row>
        <row r="1189">
          <cell r="A1189">
            <v>11140</v>
          </cell>
          <cell r="B1189" t="str">
            <v>Santé s.r.o.</v>
          </cell>
          <cell r="C1189" t="str">
            <v>CZ</v>
          </cell>
          <cell r="D1189">
            <v>86000</v>
          </cell>
          <cell r="E1189">
            <v>6284</v>
          </cell>
          <cell r="F1189">
            <v>73</v>
          </cell>
          <cell r="G1189">
            <v>5</v>
          </cell>
        </row>
        <row r="1190">
          <cell r="A1190">
            <v>11141</v>
          </cell>
          <cell r="B1190" t="str">
            <v>SAS Institute s.r.o.</v>
          </cell>
          <cell r="C1190" t="str">
            <v>CZ</v>
          </cell>
          <cell r="D1190">
            <v>62000</v>
          </cell>
          <cell r="E1190">
            <v>5076</v>
          </cell>
          <cell r="F1190">
            <v>73</v>
          </cell>
          <cell r="G1190">
            <v>5</v>
          </cell>
        </row>
        <row r="1191">
          <cell r="A1191">
            <v>11142</v>
          </cell>
          <cell r="B1191" t="str">
            <v>Sberbank of Russia, OJSC</v>
          </cell>
          <cell r="C1191" t="str">
            <v>RU</v>
          </cell>
          <cell r="D1191">
            <v>66000</v>
          </cell>
          <cell r="E1191">
            <v>5607</v>
          </cell>
          <cell r="F1191">
            <v>72</v>
          </cell>
          <cell r="G1191">
            <v>4</v>
          </cell>
        </row>
        <row r="1192">
          <cell r="A1192">
            <v>11143</v>
          </cell>
          <cell r="B1192" t="str">
            <v>Transneft</v>
          </cell>
          <cell r="C1192" t="str">
            <v>RU</v>
          </cell>
          <cell r="D1192">
            <v>11000</v>
          </cell>
          <cell r="E1192">
            <v>5608</v>
          </cell>
          <cell r="F1192">
            <v>73</v>
          </cell>
          <cell r="G1192">
            <v>5</v>
          </cell>
        </row>
        <row r="1193">
          <cell r="A1193">
            <v>11144</v>
          </cell>
          <cell r="B1193" t="str">
            <v>Takari Kokoh Sejahtera PT</v>
          </cell>
          <cell r="C1193" t="str">
            <v>ID</v>
          </cell>
          <cell r="D1193">
            <v>77000</v>
          </cell>
          <cell r="E1193">
            <v>5850</v>
          </cell>
          <cell r="F1193">
            <v>73</v>
          </cell>
          <cell r="G1193">
            <v>5</v>
          </cell>
        </row>
        <row r="1194">
          <cell r="A1194">
            <v>11145</v>
          </cell>
          <cell r="B1194" t="str">
            <v>Guangdong Home Credit Number Two Information Consulting Co., Ltd.</v>
          </cell>
          <cell r="C1194" t="str">
            <v>CN</v>
          </cell>
          <cell r="D1194">
            <v>66000</v>
          </cell>
          <cell r="E1194">
            <v>5241</v>
          </cell>
          <cell r="F1194">
            <v>72</v>
          </cell>
          <cell r="G1194">
            <v>4</v>
          </cell>
        </row>
        <row r="1195">
          <cell r="A1195">
            <v>11146</v>
          </cell>
          <cell r="B1195" t="str">
            <v>Opelika s.r.o.</v>
          </cell>
          <cell r="C1195" t="str">
            <v>CZ</v>
          </cell>
          <cell r="D1195">
            <v>68000</v>
          </cell>
          <cell r="E1195">
            <v>5611</v>
          </cell>
          <cell r="F1195">
            <v>73</v>
          </cell>
          <cell r="G1195">
            <v>5</v>
          </cell>
        </row>
        <row r="1196">
          <cell r="A1196">
            <v>11147</v>
          </cell>
          <cell r="B1196" t="str">
            <v>VAL REAL a.s.</v>
          </cell>
          <cell r="C1196" t="str">
            <v>CZ</v>
          </cell>
          <cell r="D1196">
            <v>46000</v>
          </cell>
          <cell r="E1196">
            <v>5612</v>
          </cell>
          <cell r="F1196">
            <v>73</v>
          </cell>
          <cell r="G1196">
            <v>5</v>
          </cell>
        </row>
        <row r="1197">
          <cell r="A1197">
            <v>11148</v>
          </cell>
          <cell r="B1197" t="str">
            <v>SIGN graphics, s.r.o.</v>
          </cell>
          <cell r="C1197" t="str">
            <v>CZ</v>
          </cell>
          <cell r="D1197">
            <v>58000</v>
          </cell>
          <cell r="E1197">
            <v>5613</v>
          </cell>
          <cell r="F1197">
            <v>73</v>
          </cell>
          <cell r="G1197">
            <v>5</v>
          </cell>
        </row>
        <row r="1198">
          <cell r="A1198">
            <v>11149</v>
          </cell>
          <cell r="B1198" t="str">
            <v>Magnit</v>
          </cell>
          <cell r="C1198" t="str">
            <v>RU</v>
          </cell>
          <cell r="D1198">
            <v>46000</v>
          </cell>
          <cell r="E1198">
            <v>5614</v>
          </cell>
          <cell r="F1198">
            <v>73</v>
          </cell>
          <cell r="G1198">
            <v>5</v>
          </cell>
        </row>
        <row r="1199">
          <cell r="A1199">
            <v>11150</v>
          </cell>
          <cell r="B1199" t="str">
            <v>Banca Comerciala Romana S.A. (BCR; the Romanian Commercial Bank)</v>
          </cell>
          <cell r="C1199" t="str">
            <v>RO</v>
          </cell>
          <cell r="D1199">
            <v>64000</v>
          </cell>
          <cell r="E1199">
            <v>5009</v>
          </cell>
          <cell r="F1199">
            <v>60</v>
          </cell>
          <cell r="G1199">
            <v>3</v>
          </cell>
        </row>
        <row r="1200">
          <cell r="A1200">
            <v>11151</v>
          </cell>
          <cell r="B1200" t="str">
            <v>UniCredit Bank Czech Republic and Slovakia, a.s., pobočka zahraničnej banky</v>
          </cell>
          <cell r="C1200" t="str">
            <v>SK</v>
          </cell>
          <cell r="D1200">
            <v>64000</v>
          </cell>
          <cell r="E1200">
            <v>5022</v>
          </cell>
          <cell r="F1200">
            <v>60</v>
          </cell>
          <cell r="G1200">
            <v>3</v>
          </cell>
        </row>
        <row r="1201">
          <cell r="A1201">
            <v>11152</v>
          </cell>
          <cell r="B1201" t="str">
            <v>Vodafone Group Plc.</v>
          </cell>
          <cell r="C1201" t="str">
            <v>GB</v>
          </cell>
          <cell r="D1201">
            <v>61000</v>
          </cell>
          <cell r="E1201">
            <v>5616</v>
          </cell>
          <cell r="F1201">
            <v>73</v>
          </cell>
          <cell r="G1201">
            <v>5</v>
          </cell>
        </row>
        <row r="1202">
          <cell r="A1202">
            <v>11153</v>
          </cell>
          <cell r="B1202" t="str">
            <v>SL Trio PT</v>
          </cell>
          <cell r="C1202" t="str">
            <v>ID</v>
          </cell>
          <cell r="D1202">
            <v>61000</v>
          </cell>
          <cell r="E1202">
            <v>7609</v>
          </cell>
          <cell r="F1202">
            <v>73</v>
          </cell>
          <cell r="G1202">
            <v>5</v>
          </cell>
        </row>
        <row r="1203">
          <cell r="A1203">
            <v>11154</v>
          </cell>
          <cell r="B1203" t="str">
            <v>Sirius Financial Group LTD</v>
          </cell>
          <cell r="C1203" t="str">
            <v>ID</v>
          </cell>
          <cell r="D1203">
            <v>66000</v>
          </cell>
          <cell r="E1203">
            <v>5273</v>
          </cell>
          <cell r="F1203">
            <v>72</v>
          </cell>
          <cell r="G1203">
            <v>4</v>
          </cell>
        </row>
        <row r="1204">
          <cell r="A1204">
            <v>11155</v>
          </cell>
          <cell r="B1204" t="str">
            <v>Berca Hardayaperkasa, PT</v>
          </cell>
          <cell r="C1204" t="str">
            <v>ID</v>
          </cell>
          <cell r="D1204">
            <v>47000</v>
          </cell>
          <cell r="E1204">
            <v>7611</v>
          </cell>
          <cell r="F1204">
            <v>73</v>
          </cell>
          <cell r="G1204">
            <v>5</v>
          </cell>
        </row>
        <row r="1205">
          <cell r="A1205">
            <v>11156</v>
          </cell>
          <cell r="B1205" t="str">
            <v>Telkomsel PT</v>
          </cell>
          <cell r="C1205" t="str">
            <v>ID</v>
          </cell>
          <cell r="D1205">
            <v>61000</v>
          </cell>
          <cell r="E1205">
            <v>7612</v>
          </cell>
          <cell r="F1205">
            <v>73</v>
          </cell>
          <cell r="G1205">
            <v>5</v>
          </cell>
        </row>
        <row r="1206">
          <cell r="A1206">
            <v>11157</v>
          </cell>
          <cell r="B1206" t="str">
            <v>DOMOSS Technika, a.s.</v>
          </cell>
          <cell r="C1206" t="str">
            <v>SK</v>
          </cell>
          <cell r="D1206">
            <v>47000</v>
          </cell>
          <cell r="E1206">
            <v>5620</v>
          </cell>
          <cell r="F1206">
            <v>73</v>
          </cell>
          <cell r="G1206">
            <v>5</v>
          </cell>
        </row>
        <row r="1207">
          <cell r="A1207">
            <v>11158</v>
          </cell>
          <cell r="B1207" t="str">
            <v>JaMa, s.r.o.</v>
          </cell>
          <cell r="C1207" t="str">
            <v>SK</v>
          </cell>
          <cell r="D1207">
            <v>47000</v>
          </cell>
          <cell r="E1207">
            <v>5621</v>
          </cell>
          <cell r="F1207">
            <v>73</v>
          </cell>
          <cell r="G1207">
            <v>5</v>
          </cell>
        </row>
        <row r="1208">
          <cell r="A1208">
            <v>11159</v>
          </cell>
          <cell r="B1208" t="str">
            <v>Noah trust</v>
          </cell>
          <cell r="C1208" t="str">
            <v>CN</v>
          </cell>
          <cell r="D1208">
            <v>64000</v>
          </cell>
          <cell r="E1208">
            <v>6187</v>
          </cell>
          <cell r="F1208">
            <v>72</v>
          </cell>
          <cell r="G1208">
            <v>4</v>
          </cell>
        </row>
        <row r="1209">
          <cell r="A1209">
            <v>11160</v>
          </cell>
          <cell r="B1209" t="str">
            <v>ELEKTRO ZOLO, s.r.o.</v>
          </cell>
          <cell r="C1209" t="str">
            <v>SK</v>
          </cell>
          <cell r="D1209">
            <v>47000</v>
          </cell>
          <cell r="E1209">
            <v>5623</v>
          </cell>
          <cell r="F1209">
            <v>73</v>
          </cell>
          <cell r="G1209">
            <v>5</v>
          </cell>
        </row>
        <row r="1210">
          <cell r="A1210">
            <v>11161</v>
          </cell>
          <cell r="B1210" t="str">
            <v>MADOV, s.r.o.</v>
          </cell>
          <cell r="C1210" t="str">
            <v>SK</v>
          </cell>
          <cell r="D1210">
            <v>47000</v>
          </cell>
          <cell r="E1210">
            <v>5624</v>
          </cell>
          <cell r="F1210">
            <v>73</v>
          </cell>
          <cell r="G1210">
            <v>5</v>
          </cell>
        </row>
        <row r="1211">
          <cell r="A1211">
            <v>11162</v>
          </cell>
          <cell r="B1211" t="str">
            <v>WHIRLPOOL SLOVAKIA spol. s r.o.</v>
          </cell>
          <cell r="C1211" t="str">
            <v>SK</v>
          </cell>
          <cell r="D1211">
            <v>47000</v>
          </cell>
          <cell r="E1211">
            <v>5625</v>
          </cell>
          <cell r="F1211">
            <v>73</v>
          </cell>
          <cell r="G1211">
            <v>5</v>
          </cell>
        </row>
        <row r="1212">
          <cell r="A1212">
            <v>11163</v>
          </cell>
          <cell r="B1212" t="str">
            <v>HN Trust</v>
          </cell>
          <cell r="C1212" t="str">
            <v>CN</v>
          </cell>
          <cell r="D1212">
            <v>64000</v>
          </cell>
          <cell r="E1212">
            <v>6192</v>
          </cell>
          <cell r="F1212">
            <v>72</v>
          </cell>
          <cell r="G1212">
            <v>4</v>
          </cell>
        </row>
        <row r="1213">
          <cell r="A1213">
            <v>11164</v>
          </cell>
          <cell r="B1213" t="str">
            <v>The National Bank of the Republic of Kazakhstan</v>
          </cell>
          <cell r="C1213" t="str">
            <v>KZ</v>
          </cell>
          <cell r="D1213">
            <v>64000</v>
          </cell>
          <cell r="E1213">
            <v>7684</v>
          </cell>
          <cell r="F1213">
            <v>10</v>
          </cell>
          <cell r="G1213">
            <v>1</v>
          </cell>
        </row>
        <row r="1214">
          <cell r="A1214">
            <v>11165</v>
          </cell>
          <cell r="B1214" t="str">
            <v xml:space="preserve">CMB BR </v>
          </cell>
          <cell r="C1214" t="str">
            <v>CN</v>
          </cell>
          <cell r="D1214">
            <v>64000</v>
          </cell>
          <cell r="E1214">
            <v>5207</v>
          </cell>
          <cell r="F1214">
            <v>72</v>
          </cell>
          <cell r="G1214">
            <v>4</v>
          </cell>
        </row>
        <row r="1215">
          <cell r="A1215">
            <v>11166</v>
          </cell>
          <cell r="B1215" t="str">
            <v>TJ Trust</v>
          </cell>
          <cell r="C1215" t="str">
            <v>CN</v>
          </cell>
          <cell r="D1215">
            <v>64000</v>
          </cell>
          <cell r="E1215">
            <v>6199</v>
          </cell>
          <cell r="F1215">
            <v>72</v>
          </cell>
          <cell r="G1215">
            <v>4</v>
          </cell>
        </row>
        <row r="1216">
          <cell r="A1216">
            <v>11167</v>
          </cell>
          <cell r="B1216" t="str">
            <v>SAPF AO (Single Accumulative Pension  Fund)</v>
          </cell>
          <cell r="C1216" t="str">
            <v>KZ</v>
          </cell>
          <cell r="D1216">
            <v>65000</v>
          </cell>
          <cell r="E1216">
            <v>6391</v>
          </cell>
          <cell r="F1216">
            <v>72</v>
          </cell>
          <cell r="G1216">
            <v>4</v>
          </cell>
        </row>
        <row r="1217">
          <cell r="A1217">
            <v>11168</v>
          </cell>
          <cell r="B1217" t="str">
            <v>MICRO TECH LLP</v>
          </cell>
          <cell r="C1217" t="str">
            <v>KZ</v>
          </cell>
          <cell r="D1217">
            <v>62000</v>
          </cell>
          <cell r="E1217">
            <v>6682</v>
          </cell>
          <cell r="F1217">
            <v>73</v>
          </cell>
          <cell r="G1217">
            <v>5</v>
          </cell>
        </row>
        <row r="1218">
          <cell r="A1218">
            <v>11169</v>
          </cell>
          <cell r="B1218" t="str">
            <v>IT Expert Group LLP</v>
          </cell>
          <cell r="C1218" t="str">
            <v>KZ</v>
          </cell>
          <cell r="D1218">
            <v>61000</v>
          </cell>
          <cell r="E1218">
            <v>6866</v>
          </cell>
          <cell r="F1218">
            <v>73</v>
          </cell>
          <cell r="G1218">
            <v>5</v>
          </cell>
        </row>
        <row r="1219">
          <cell r="A1219">
            <v>11170</v>
          </cell>
          <cell r="B1219" t="str">
            <v>Crystal Call s.r.o.</v>
          </cell>
          <cell r="C1219" t="str">
            <v>CZ</v>
          </cell>
          <cell r="D1219">
            <v>82000</v>
          </cell>
          <cell r="E1219">
            <v>5955</v>
          </cell>
          <cell r="F1219">
            <v>73</v>
          </cell>
          <cell r="G1219">
            <v>5</v>
          </cell>
        </row>
        <row r="1220">
          <cell r="A1220">
            <v>11171</v>
          </cell>
          <cell r="B1220" t="str">
            <v>Comparex Kazakhstan, LLP</v>
          </cell>
          <cell r="C1220" t="str">
            <v>KZ</v>
          </cell>
          <cell r="D1220">
            <v>62000</v>
          </cell>
          <cell r="E1220">
            <v>6935</v>
          </cell>
          <cell r="F1220">
            <v>73</v>
          </cell>
          <cell r="G1220">
            <v>5</v>
          </cell>
        </row>
        <row r="1221">
          <cell r="A1221">
            <v>11172</v>
          </cell>
          <cell r="B1221" t="str">
            <v>H1.cz s.r.o.</v>
          </cell>
          <cell r="C1221" t="str">
            <v>CZ</v>
          </cell>
          <cell r="D1221">
            <v>62000</v>
          </cell>
          <cell r="E1221">
            <v>7041</v>
          </cell>
          <cell r="F1221">
            <v>73</v>
          </cell>
          <cell r="G1221">
            <v>5</v>
          </cell>
        </row>
        <row r="1222">
          <cell r="A1222">
            <v>11173</v>
          </cell>
          <cell r="B1222" t="str">
            <v>Comdata Czech a.s.</v>
          </cell>
          <cell r="C1222" t="str">
            <v>CZ</v>
          </cell>
          <cell r="D1222">
            <v>82000</v>
          </cell>
          <cell r="E1222">
            <v>7357</v>
          </cell>
          <cell r="F1222">
            <v>73</v>
          </cell>
          <cell r="G1222">
            <v>5</v>
          </cell>
        </row>
        <row r="1223">
          <cell r="A1223">
            <v>11174</v>
          </cell>
          <cell r="B1223" t="str">
            <v>HC Sparta Praha a.s.</v>
          </cell>
          <cell r="C1223" t="str">
            <v>CZ</v>
          </cell>
          <cell r="D1223">
            <v>93000</v>
          </cell>
          <cell r="E1223">
            <v>7372</v>
          </cell>
          <cell r="F1223">
            <v>73</v>
          </cell>
          <cell r="G1223">
            <v>5</v>
          </cell>
        </row>
        <row r="1224">
          <cell r="A1224">
            <v>11175</v>
          </cell>
          <cell r="B1224" t="str">
            <v>Tesco Stores ČR a.s.</v>
          </cell>
          <cell r="C1224" t="str">
            <v>CZ</v>
          </cell>
          <cell r="D1224">
            <v>47000</v>
          </cell>
          <cell r="E1224">
            <v>5062</v>
          </cell>
          <cell r="F1224">
            <v>73</v>
          </cell>
          <cell r="G1224">
            <v>5</v>
          </cell>
        </row>
        <row r="1225">
          <cell r="A1225">
            <v>11176</v>
          </cell>
          <cell r="B1225" t="str">
            <v>Usertech Digital s.r.o.</v>
          </cell>
          <cell r="C1225" t="str">
            <v>CZ</v>
          </cell>
          <cell r="D1225">
            <v>70000</v>
          </cell>
          <cell r="E1225">
            <v>7406</v>
          </cell>
          <cell r="F1225">
            <v>73</v>
          </cell>
          <cell r="G1225">
            <v>5</v>
          </cell>
        </row>
        <row r="1226">
          <cell r="A1226">
            <v>11177</v>
          </cell>
          <cell r="B1226" t="str">
            <v>UNITED ASSISTANCE, a.s.</v>
          </cell>
          <cell r="C1226" t="str">
            <v>CZ</v>
          </cell>
          <cell r="D1226">
            <v>74000</v>
          </cell>
          <cell r="E1226">
            <v>7445</v>
          </cell>
          <cell r="F1226">
            <v>73</v>
          </cell>
          <cell r="G1226">
            <v>5</v>
          </cell>
        </row>
        <row r="1227">
          <cell r="A1227">
            <v>11178</v>
          </cell>
          <cell r="B1227" t="str">
            <v>JSC AFK Sistema</v>
          </cell>
          <cell r="C1227" t="str">
            <v>RU</v>
          </cell>
          <cell r="D1227">
            <v>61000</v>
          </cell>
          <cell r="E1227">
            <v>7472</v>
          </cell>
          <cell r="F1227">
            <v>73</v>
          </cell>
          <cell r="G1227">
            <v>5</v>
          </cell>
        </row>
        <row r="1228">
          <cell r="A1228">
            <v>11179</v>
          </cell>
          <cell r="B1228" t="str">
            <v>Potekhin Michail Gennadevich</v>
          </cell>
          <cell r="C1228" t="str">
            <v>RU</v>
          </cell>
          <cell r="D1228">
            <v>98000</v>
          </cell>
          <cell r="E1228">
            <v>0</v>
          </cell>
          <cell r="F1228">
            <v>80</v>
          </cell>
          <cell r="G1228">
            <v>6</v>
          </cell>
        </row>
        <row r="1229">
          <cell r="A1229">
            <v>11180</v>
          </cell>
          <cell r="B1229" t="str">
            <v>ATFBANK JSC</v>
          </cell>
          <cell r="C1229" t="str">
            <v>KZ</v>
          </cell>
          <cell r="D1229">
            <v>64000</v>
          </cell>
          <cell r="E1229">
            <v>5631</v>
          </cell>
          <cell r="F1229">
            <v>72</v>
          </cell>
          <cell r="G1229">
            <v>4</v>
          </cell>
        </row>
        <row r="1230">
          <cell r="A1230">
            <v>11181</v>
          </cell>
          <cell r="B1230" t="str">
            <v>Tinkoff Insurance JSC</v>
          </cell>
          <cell r="C1230" t="str">
            <v>RU</v>
          </cell>
          <cell r="D1230">
            <v>65000</v>
          </cell>
          <cell r="E1230">
            <v>6924</v>
          </cell>
          <cell r="F1230">
            <v>60</v>
          </cell>
          <cell r="G1230">
            <v>3</v>
          </cell>
        </row>
        <row r="1231">
          <cell r="A1231">
            <v>11182</v>
          </cell>
          <cell r="B1231" t="str">
            <v>Conseq penzijní společnost, a.s.</v>
          </cell>
          <cell r="C1231" t="str">
            <v>CZ</v>
          </cell>
          <cell r="D1231">
            <v>65000</v>
          </cell>
          <cell r="E1231">
            <v>5246</v>
          </cell>
          <cell r="F1231">
            <v>71</v>
          </cell>
          <cell r="G1231">
            <v>4</v>
          </cell>
        </row>
        <row r="1232">
          <cell r="A1232">
            <v>11183</v>
          </cell>
          <cell r="B1232" t="str">
            <v>Městská část Praha 17</v>
          </cell>
          <cell r="C1232" t="str">
            <v>CZ</v>
          </cell>
          <cell r="D1232">
            <v>84000</v>
          </cell>
          <cell r="E1232">
            <v>5020</v>
          </cell>
          <cell r="F1232">
            <v>20</v>
          </cell>
          <cell r="G1232">
            <v>2</v>
          </cell>
        </row>
        <row r="1233">
          <cell r="A1233">
            <v>11184</v>
          </cell>
          <cell r="B1233" t="str">
            <v>Zlínský kraj</v>
          </cell>
          <cell r="C1233" t="str">
            <v>CZ</v>
          </cell>
          <cell r="D1233">
            <v>84000</v>
          </cell>
          <cell r="E1233">
            <v>5109</v>
          </cell>
          <cell r="F1233">
            <v>20</v>
          </cell>
          <cell r="G1233">
            <v>2</v>
          </cell>
        </row>
        <row r="1234">
          <cell r="A1234">
            <v>11185</v>
          </cell>
          <cell r="B1234" t="str">
            <v>Belagroprombank JSC</v>
          </cell>
          <cell r="C1234" t="str">
            <v>BY</v>
          </cell>
          <cell r="D1234">
            <v>64000</v>
          </cell>
          <cell r="E1234">
            <v>5636</v>
          </cell>
          <cell r="F1234">
            <v>72</v>
          </cell>
          <cell r="G1234">
            <v>4</v>
          </cell>
        </row>
        <row r="1235">
          <cell r="A1235">
            <v>11186</v>
          </cell>
          <cell r="B1235" t="str">
            <v>BYB OAO</v>
          </cell>
          <cell r="C1235" t="str">
            <v>BY</v>
          </cell>
          <cell r="D1235">
            <v>64000</v>
          </cell>
          <cell r="E1235">
            <v>5637</v>
          </cell>
          <cell r="F1235">
            <v>72</v>
          </cell>
          <cell r="G1235">
            <v>4</v>
          </cell>
        </row>
        <row r="1236">
          <cell r="A1236">
            <v>11187</v>
          </cell>
          <cell r="B1236" t="str">
            <v>MTB ZAO</v>
          </cell>
          <cell r="C1236" t="str">
            <v>BY</v>
          </cell>
          <cell r="D1236">
            <v>64000</v>
          </cell>
          <cell r="E1236">
            <v>5638</v>
          </cell>
          <cell r="F1236">
            <v>72</v>
          </cell>
          <cell r="G1236">
            <v>4</v>
          </cell>
        </row>
        <row r="1237">
          <cell r="A1237">
            <v>11188</v>
          </cell>
          <cell r="B1237" t="str">
            <v>PJSC "MOESK" (PJSC «Moscow United Electric Grid Company»)</v>
          </cell>
          <cell r="C1237" t="str">
            <v>RU</v>
          </cell>
          <cell r="D1237">
            <v>35000</v>
          </cell>
          <cell r="E1237">
            <v>5639</v>
          </cell>
          <cell r="F1237">
            <v>73</v>
          </cell>
          <cell r="G1237">
            <v>5</v>
          </cell>
        </row>
        <row r="1238">
          <cell r="A1238">
            <v>11189</v>
          </cell>
          <cell r="B1238" t="str">
            <v>Oblastní nemocnice Kolín, a.s., nemocnice Středočeského kraje</v>
          </cell>
          <cell r="C1238" t="str">
            <v>CZ</v>
          </cell>
          <cell r="D1238">
            <v>86000</v>
          </cell>
          <cell r="E1238">
            <v>5190</v>
          </cell>
          <cell r="F1238">
            <v>73</v>
          </cell>
          <cell r="G1238">
            <v>5</v>
          </cell>
        </row>
        <row r="1239">
          <cell r="A1239">
            <v>11190</v>
          </cell>
          <cell r="B1239" t="str">
            <v>Středočeský kraj</v>
          </cell>
          <cell r="C1239" t="str">
            <v>CZ</v>
          </cell>
          <cell r="D1239">
            <v>84000</v>
          </cell>
          <cell r="E1239">
            <v>5190</v>
          </cell>
          <cell r="F1239">
            <v>20</v>
          </cell>
          <cell r="G1239">
            <v>2</v>
          </cell>
        </row>
        <row r="1240">
          <cell r="A1240">
            <v>11191</v>
          </cell>
          <cell r="B1240" t="str">
            <v>Ústecký kraj</v>
          </cell>
          <cell r="C1240" t="str">
            <v>CZ</v>
          </cell>
          <cell r="D1240">
            <v>84000</v>
          </cell>
          <cell r="E1240">
            <v>6178</v>
          </cell>
          <cell r="F1240">
            <v>20</v>
          </cell>
          <cell r="G1240">
            <v>2</v>
          </cell>
        </row>
        <row r="1241">
          <cell r="A1241">
            <v>11192</v>
          </cell>
          <cell r="B1241" t="str">
            <v>TEGFRONA TRADING LIMITED</v>
          </cell>
          <cell r="C1241" t="str">
            <v>CY</v>
          </cell>
          <cell r="D1241">
            <v>70000</v>
          </cell>
          <cell r="E1241">
            <v>6561</v>
          </cell>
          <cell r="F1241">
            <v>60</v>
          </cell>
          <cell r="G1241">
            <v>3</v>
          </cell>
        </row>
        <row r="1242">
          <cell r="A1242">
            <v>11193</v>
          </cell>
          <cell r="B1242" t="str">
            <v>AK BARS Bank, OJSC</v>
          </cell>
          <cell r="C1242" t="str">
            <v>RU</v>
          </cell>
          <cell r="D1242">
            <v>64000</v>
          </cell>
          <cell r="E1242">
            <v>5644</v>
          </cell>
          <cell r="F1242">
            <v>72</v>
          </cell>
          <cell r="G1242">
            <v>4</v>
          </cell>
        </row>
        <row r="1243">
          <cell r="A1243">
            <v>11194</v>
          </cell>
          <cell r="B1243" t="str">
            <v>TransCreditBank, OJSC</v>
          </cell>
          <cell r="C1243" t="str">
            <v>RU</v>
          </cell>
          <cell r="D1243">
            <v>64000</v>
          </cell>
          <cell r="E1243">
            <v>5451</v>
          </cell>
          <cell r="F1243">
            <v>72</v>
          </cell>
          <cell r="G1243">
            <v>4</v>
          </cell>
        </row>
        <row r="1244">
          <cell r="A1244">
            <v>11195</v>
          </cell>
          <cell r="B1244" t="str">
            <v>Locko-Bank</v>
          </cell>
          <cell r="C1244" t="str">
            <v>RU</v>
          </cell>
          <cell r="D1244">
            <v>64000</v>
          </cell>
          <cell r="E1244">
            <v>5645</v>
          </cell>
          <cell r="F1244">
            <v>72</v>
          </cell>
          <cell r="G1244">
            <v>4</v>
          </cell>
        </row>
        <row r="1245">
          <cell r="A1245">
            <v>11196</v>
          </cell>
          <cell r="B1245" t="str">
            <v>Aldybergenov Serik Sagiyevich</v>
          </cell>
          <cell r="C1245" t="str">
            <v>KZ</v>
          </cell>
          <cell r="D1245">
            <v>98000</v>
          </cell>
          <cell r="E1245">
            <v>0</v>
          </cell>
          <cell r="F1245">
            <v>80</v>
          </cell>
          <cell r="G1245">
            <v>6</v>
          </cell>
        </row>
        <row r="1246">
          <cell r="A1246">
            <v>11197</v>
          </cell>
          <cell r="B1246" t="str">
            <v>Statutární město Hradec Králové</v>
          </cell>
          <cell r="C1246" t="str">
            <v>CZ</v>
          </cell>
          <cell r="D1246">
            <v>84000</v>
          </cell>
          <cell r="E1246">
            <v>5190</v>
          </cell>
          <cell r="F1246">
            <v>20</v>
          </cell>
          <cell r="G1246">
            <v>2</v>
          </cell>
        </row>
        <row r="1247">
          <cell r="A1247">
            <v>11198</v>
          </cell>
          <cell r="B1247" t="str">
            <v>BRIDGESTOWE HOLDING LIMITED</v>
          </cell>
          <cell r="C1247" t="str">
            <v>CY</v>
          </cell>
          <cell r="D1247">
            <v>64000</v>
          </cell>
          <cell r="E1247">
            <v>6727</v>
          </cell>
          <cell r="F1247">
            <v>60</v>
          </cell>
          <cell r="G1247">
            <v>3</v>
          </cell>
        </row>
        <row r="1248">
          <cell r="A1248">
            <v>11199</v>
          </cell>
          <cell r="B1248" t="str">
            <v>Ústav organické chemie a biochemie AV ČR, v.v.i.</v>
          </cell>
          <cell r="C1248" t="str">
            <v>CZ</v>
          </cell>
          <cell r="D1248">
            <v>72000</v>
          </cell>
          <cell r="E1248">
            <v>6630</v>
          </cell>
          <cell r="F1248">
            <v>73</v>
          </cell>
          <cell r="G1248">
            <v>5</v>
          </cell>
        </row>
        <row r="1249">
          <cell r="A1249">
            <v>11200</v>
          </cell>
          <cell r="B1249" t="str">
            <v xml:space="preserve">Beta-Technology OOO </v>
          </cell>
          <cell r="C1249" t="str">
            <v>RU</v>
          </cell>
          <cell r="D1249">
            <v>61000</v>
          </cell>
          <cell r="E1249">
            <v>5650</v>
          </cell>
          <cell r="F1249">
            <v>73</v>
          </cell>
          <cell r="G1249">
            <v>5</v>
          </cell>
        </row>
        <row r="1250">
          <cell r="A1250">
            <v>11201</v>
          </cell>
          <cell r="B1250" t="str">
            <v>Alekhin Andrey Evgenyevich</v>
          </cell>
          <cell r="C1250" t="str">
            <v>RU</v>
          </cell>
          <cell r="D1250">
            <v>98000</v>
          </cell>
          <cell r="E1250">
            <v>0</v>
          </cell>
          <cell r="F1250">
            <v>80</v>
          </cell>
          <cell r="G1250">
            <v>6</v>
          </cell>
        </row>
        <row r="1251">
          <cell r="A1251">
            <v>11202</v>
          </cell>
          <cell r="B1251" t="str">
            <v>Kondratenkov Aleksandr Vitalyevich</v>
          </cell>
          <cell r="C1251" t="str">
            <v>RU</v>
          </cell>
          <cell r="D1251">
            <v>98000</v>
          </cell>
          <cell r="E1251">
            <v>5652</v>
          </cell>
          <cell r="F1251">
            <v>80</v>
          </cell>
          <cell r="G1251">
            <v>6</v>
          </cell>
        </row>
        <row r="1252">
          <cell r="A1252">
            <v>11203</v>
          </cell>
          <cell r="B1252" t="str">
            <v>Moravskoslezský kraj</v>
          </cell>
          <cell r="C1252" t="str">
            <v>CZ</v>
          </cell>
          <cell r="D1252">
            <v>84000</v>
          </cell>
          <cell r="E1252">
            <v>6068</v>
          </cell>
          <cell r="F1252">
            <v>20</v>
          </cell>
          <cell r="G1252">
            <v>2</v>
          </cell>
        </row>
        <row r="1253">
          <cell r="A1253">
            <v>11204</v>
          </cell>
          <cell r="B1253" t="str">
            <v>Pigalitsyn Aleksey Anatolyevich</v>
          </cell>
          <cell r="C1253" t="str">
            <v>RU</v>
          </cell>
          <cell r="D1253">
            <v>98000</v>
          </cell>
          <cell r="E1253">
            <v>5654</v>
          </cell>
          <cell r="F1253">
            <v>80</v>
          </cell>
          <cell r="G1253">
            <v>6</v>
          </cell>
        </row>
        <row r="1254">
          <cell r="A1254">
            <v>11207</v>
          </cell>
          <cell r="B1254" t="str">
            <v>Sydykova Galina Nurumovna</v>
          </cell>
          <cell r="C1254" t="str">
            <v>KZ</v>
          </cell>
          <cell r="D1254">
            <v>98000</v>
          </cell>
          <cell r="E1254">
            <v>0</v>
          </cell>
          <cell r="F1254">
            <v>80</v>
          </cell>
          <cell r="G1254">
            <v>6</v>
          </cell>
        </row>
        <row r="1255">
          <cell r="A1255">
            <v>11208</v>
          </cell>
          <cell r="B1255" t="str">
            <v>Město Písek</v>
          </cell>
          <cell r="C1255" t="str">
            <v>CZ</v>
          </cell>
          <cell r="D1255">
            <v>84000</v>
          </cell>
          <cell r="E1255">
            <v>6545</v>
          </cell>
          <cell r="F1255">
            <v>20</v>
          </cell>
          <cell r="G1255">
            <v>2</v>
          </cell>
        </row>
        <row r="1256">
          <cell r="A1256">
            <v>11209</v>
          </cell>
          <cell r="B1256" t="str">
            <v>ROPID, Regionální organizátor pražské integrované dopravy</v>
          </cell>
          <cell r="C1256" t="str">
            <v>CZ</v>
          </cell>
          <cell r="D1256">
            <v>52000</v>
          </cell>
          <cell r="E1256">
            <v>5020</v>
          </cell>
          <cell r="F1256">
            <v>30</v>
          </cell>
          <cell r="G1256">
            <v>2</v>
          </cell>
        </row>
        <row r="1257">
          <cell r="A1257">
            <v>11210</v>
          </cell>
          <cell r="B1257" t="str">
            <v>Baker &amp; McKenzie</v>
          </cell>
          <cell r="C1257" t="str">
            <v>GB</v>
          </cell>
          <cell r="D1257">
            <v>66000</v>
          </cell>
          <cell r="E1257">
            <v>5660</v>
          </cell>
          <cell r="F1257">
            <v>72</v>
          </cell>
          <cell r="G1257">
            <v>4</v>
          </cell>
        </row>
        <row r="1258">
          <cell r="A1258">
            <v>11211</v>
          </cell>
          <cell r="B1258" t="str">
            <v>INDOVERSE (CZECH) COAL INVESTMENTS LIMITED</v>
          </cell>
          <cell r="C1258" t="str">
            <v>CY</v>
          </cell>
          <cell r="D1258">
            <v>70000</v>
          </cell>
          <cell r="E1258">
            <v>5997</v>
          </cell>
          <cell r="F1258">
            <v>60</v>
          </cell>
          <cell r="G1258">
            <v>3</v>
          </cell>
        </row>
        <row r="1259">
          <cell r="A1259">
            <v>11212</v>
          </cell>
          <cell r="B1259" t="str">
            <v>Rosneft Oil Company, JSC</v>
          </cell>
          <cell r="C1259" t="str">
            <v>RU</v>
          </cell>
          <cell r="D1259">
            <v>6000</v>
          </cell>
          <cell r="E1259">
            <v>5662</v>
          </cell>
          <cell r="F1259">
            <v>73</v>
          </cell>
          <cell r="G1259">
            <v>5</v>
          </cell>
        </row>
        <row r="1260">
          <cell r="A1260">
            <v>11213</v>
          </cell>
          <cell r="B1260" t="str">
            <v>OPAP INVESTMENT LIMITED</v>
          </cell>
          <cell r="C1260" t="str">
            <v>CY</v>
          </cell>
          <cell r="D1260">
            <v>92000</v>
          </cell>
          <cell r="E1260">
            <v>6733</v>
          </cell>
          <cell r="F1260">
            <v>60</v>
          </cell>
          <cell r="G1260">
            <v>3</v>
          </cell>
        </row>
        <row r="1261">
          <cell r="A1261">
            <v>11214</v>
          </cell>
          <cell r="B1261" t="str">
            <v>Pražská vodohospodářská společnost a.s.</v>
          </cell>
          <cell r="C1261" t="str">
            <v>CZ</v>
          </cell>
          <cell r="D1261">
            <v>71000</v>
          </cell>
          <cell r="E1261">
            <v>6661</v>
          </cell>
          <cell r="F1261">
            <v>73</v>
          </cell>
          <cell r="G1261">
            <v>5</v>
          </cell>
        </row>
        <row r="1262">
          <cell r="A1262">
            <v>11215</v>
          </cell>
          <cell r="B1262" t="str">
            <v>Akvarel LLC</v>
          </cell>
          <cell r="C1262" t="str">
            <v>RU</v>
          </cell>
          <cell r="D1262">
            <v>68000</v>
          </cell>
          <cell r="E1262">
            <v>5665</v>
          </cell>
          <cell r="F1262">
            <v>73</v>
          </cell>
          <cell r="G1262">
            <v>5</v>
          </cell>
        </row>
        <row r="1263">
          <cell r="A1263">
            <v>11216</v>
          </cell>
          <cell r="B1263" t="str">
            <v>Rosgosstrakh-Stolitsa LLC</v>
          </cell>
          <cell r="C1263" t="str">
            <v>RU</v>
          </cell>
          <cell r="D1263">
            <v>65000</v>
          </cell>
          <cell r="E1263">
            <v>5666</v>
          </cell>
          <cell r="F1263">
            <v>71</v>
          </cell>
          <cell r="G1263">
            <v>4</v>
          </cell>
        </row>
        <row r="1264">
          <cell r="A1264">
            <v>11217</v>
          </cell>
          <cell r="B1264" t="str">
            <v>Český rozhlas</v>
          </cell>
          <cell r="C1264" t="str">
            <v>CZ</v>
          </cell>
          <cell r="D1264">
            <v>60000</v>
          </cell>
          <cell r="E1264">
            <v>6672</v>
          </cell>
          <cell r="F1264">
            <v>73</v>
          </cell>
          <cell r="G1264">
            <v>5</v>
          </cell>
        </row>
        <row r="1265">
          <cell r="A1265">
            <v>11218</v>
          </cell>
          <cell r="B1265" t="str">
            <v xml:space="preserve">IDS Sheer OOO </v>
          </cell>
          <cell r="C1265" t="str">
            <v>RU</v>
          </cell>
          <cell r="D1265">
            <v>62000</v>
          </cell>
          <cell r="E1265">
            <v>5668</v>
          </cell>
          <cell r="F1265">
            <v>73</v>
          </cell>
          <cell r="G1265">
            <v>5</v>
          </cell>
        </row>
        <row r="1266">
          <cell r="A1266">
            <v>11219</v>
          </cell>
          <cell r="B1266" t="str">
            <v>Izdatelsky dom Impress OOO</v>
          </cell>
          <cell r="C1266" t="str">
            <v>RU</v>
          </cell>
          <cell r="D1266">
            <v>47000</v>
          </cell>
          <cell r="E1266">
            <v>5669</v>
          </cell>
          <cell r="F1266">
            <v>73</v>
          </cell>
          <cell r="G1266">
            <v>5</v>
          </cell>
        </row>
        <row r="1267">
          <cell r="A1267">
            <v>11220</v>
          </cell>
          <cell r="B1267" t="str">
            <v>Ermakov A.U.</v>
          </cell>
          <cell r="C1267" t="str">
            <v>RU</v>
          </cell>
          <cell r="D1267">
            <v>98000</v>
          </cell>
          <cell r="E1267">
            <v>0</v>
          </cell>
          <cell r="F1267">
            <v>80</v>
          </cell>
          <cell r="G1267">
            <v>6</v>
          </cell>
        </row>
        <row r="1268">
          <cell r="A1268">
            <v>11221</v>
          </cell>
          <cell r="B1268" t="str">
            <v>Městská knihovna v Praze</v>
          </cell>
          <cell r="C1268" t="str">
            <v>CZ</v>
          </cell>
          <cell r="D1268">
            <v>91000</v>
          </cell>
          <cell r="E1268">
            <v>5020</v>
          </cell>
          <cell r="F1268">
            <v>30</v>
          </cell>
          <cell r="G1268">
            <v>2</v>
          </cell>
        </row>
        <row r="1269">
          <cell r="A1269">
            <v>11222</v>
          </cell>
          <cell r="B1269" t="str">
            <v>AGROCHEM INVEST LIMITED</v>
          </cell>
          <cell r="C1269" t="str">
            <v>VG</v>
          </cell>
          <cell r="D1269">
            <v>46000</v>
          </cell>
          <cell r="E1269">
            <v>6735</v>
          </cell>
          <cell r="F1269">
            <v>60</v>
          </cell>
          <cell r="G1269">
            <v>3</v>
          </cell>
        </row>
        <row r="1270">
          <cell r="A1270">
            <v>11223</v>
          </cell>
          <cell r="B1270" t="str">
            <v>Česká televize</v>
          </cell>
          <cell r="C1270" t="str">
            <v>CZ</v>
          </cell>
          <cell r="D1270">
            <v>60000</v>
          </cell>
          <cell r="E1270">
            <v>6685</v>
          </cell>
          <cell r="F1270">
            <v>73</v>
          </cell>
          <cell r="G1270">
            <v>5</v>
          </cell>
        </row>
        <row r="1271">
          <cell r="A1271">
            <v>11224</v>
          </cell>
          <cell r="B1271" t="str">
            <v>Lyandres</v>
          </cell>
          <cell r="C1271" t="str">
            <v>RU</v>
          </cell>
          <cell r="D1271">
            <v>98000</v>
          </cell>
          <cell r="E1271">
            <v>0</v>
          </cell>
          <cell r="F1271">
            <v>80</v>
          </cell>
          <cell r="G1271">
            <v>6</v>
          </cell>
        </row>
        <row r="1272">
          <cell r="A1272">
            <v>11225</v>
          </cell>
          <cell r="B1272" t="str">
            <v>Městská část Praha 13</v>
          </cell>
          <cell r="C1272" t="str">
            <v>CZ</v>
          </cell>
          <cell r="D1272">
            <v>84000</v>
          </cell>
          <cell r="E1272">
            <v>5020</v>
          </cell>
          <cell r="F1272">
            <v>20</v>
          </cell>
          <cell r="G1272">
            <v>2</v>
          </cell>
        </row>
        <row r="1273">
          <cell r="A1273">
            <v>11226</v>
          </cell>
          <cell r="B1273" t="str">
            <v>Silin S.G.</v>
          </cell>
          <cell r="C1273" t="str">
            <v>RU</v>
          </cell>
          <cell r="D1273">
            <v>98000</v>
          </cell>
          <cell r="E1273">
            <v>0</v>
          </cell>
          <cell r="F1273">
            <v>80</v>
          </cell>
          <cell r="G1273">
            <v>6</v>
          </cell>
        </row>
        <row r="1274">
          <cell r="A1274">
            <v>11227</v>
          </cell>
          <cell r="B1274" t="str">
            <v>CHARL INVESTMENTS LIMITED</v>
          </cell>
          <cell r="C1274" t="str">
            <v>CY</v>
          </cell>
          <cell r="D1274">
            <v>82000</v>
          </cell>
          <cell r="E1274">
            <v>6672</v>
          </cell>
          <cell r="F1274">
            <v>60</v>
          </cell>
          <cell r="G1274">
            <v>3</v>
          </cell>
        </row>
        <row r="1275">
          <cell r="A1275">
            <v>11228</v>
          </cell>
          <cell r="B1275" t="str">
            <v>JSC Comstar - United telesystems</v>
          </cell>
          <cell r="C1275" t="str">
            <v>RU</v>
          </cell>
          <cell r="D1275">
            <v>61000</v>
          </cell>
          <cell r="E1275">
            <v>5677</v>
          </cell>
          <cell r="F1275">
            <v>73</v>
          </cell>
          <cell r="G1275">
            <v>5</v>
          </cell>
        </row>
        <row r="1276">
          <cell r="A1276">
            <v>11229</v>
          </cell>
          <cell r="B1276" t="str">
            <v xml:space="preserve">Duks OAO </v>
          </cell>
          <cell r="C1276" t="str">
            <v>RU</v>
          </cell>
          <cell r="D1276">
            <v>74000</v>
          </cell>
          <cell r="E1276">
            <v>5678</v>
          </cell>
          <cell r="F1276">
            <v>73</v>
          </cell>
          <cell r="G1276">
            <v>5</v>
          </cell>
        </row>
        <row r="1277">
          <cell r="A1277">
            <v>11230</v>
          </cell>
          <cell r="B1277" t="str">
            <v xml:space="preserve">Central Council for turizm OAO </v>
          </cell>
          <cell r="C1277" t="str">
            <v>RU</v>
          </cell>
          <cell r="D1277">
            <v>79000</v>
          </cell>
          <cell r="E1277">
            <v>5679</v>
          </cell>
          <cell r="F1277">
            <v>73</v>
          </cell>
          <cell r="G1277">
            <v>5</v>
          </cell>
        </row>
        <row r="1278">
          <cell r="A1278">
            <v>11231</v>
          </cell>
          <cell r="B1278" t="str">
            <v>Global Payments Europe</v>
          </cell>
          <cell r="C1278" t="str">
            <v>CZ</v>
          </cell>
          <cell r="D1278">
            <v>66000</v>
          </cell>
          <cell r="E1278">
            <v>5680</v>
          </cell>
          <cell r="F1278">
            <v>72</v>
          </cell>
          <cell r="G1278">
            <v>4</v>
          </cell>
        </row>
        <row r="1279">
          <cell r="A1279">
            <v>11281</v>
          </cell>
          <cell r="B1279" t="str">
            <v>Deutsch Haus Kasachstan Export LLP</v>
          </cell>
          <cell r="C1279" t="str">
            <v>KZ</v>
          </cell>
          <cell r="D1279">
            <v>41000</v>
          </cell>
          <cell r="E1279">
            <v>6560</v>
          </cell>
          <cell r="F1279">
            <v>73</v>
          </cell>
          <cell r="G1279">
            <v>5</v>
          </cell>
        </row>
        <row r="1280">
          <cell r="A1280">
            <v>11282</v>
          </cell>
          <cell r="B1280" t="str">
            <v>ARTA, spol.s r.o.</v>
          </cell>
          <cell r="C1280" t="str">
            <v>CZ</v>
          </cell>
          <cell r="D1280">
            <v>68000</v>
          </cell>
          <cell r="E1280">
            <v>5997</v>
          </cell>
          <cell r="F1280">
            <v>73</v>
          </cell>
          <cell r="G1280">
            <v>5</v>
          </cell>
        </row>
        <row r="1281">
          <cell r="A1281">
            <v>11283</v>
          </cell>
          <cell r="B1281" t="str">
            <v>Agger Air Limited</v>
          </cell>
          <cell r="C1281" t="str">
            <v>BM</v>
          </cell>
          <cell r="D1281">
            <v>69000</v>
          </cell>
          <cell r="E1281">
            <v>6754</v>
          </cell>
          <cell r="F1281">
            <v>73</v>
          </cell>
          <cell r="G1281">
            <v>5</v>
          </cell>
        </row>
        <row r="1282">
          <cell r="A1282">
            <v>11284</v>
          </cell>
          <cell r="B1282" t="str">
            <v>Správa pražských hřbitovů</v>
          </cell>
          <cell r="C1282" t="str">
            <v>CZ</v>
          </cell>
          <cell r="D1282">
            <v>96000</v>
          </cell>
          <cell r="E1282">
            <v>5020</v>
          </cell>
          <cell r="F1282">
            <v>30</v>
          </cell>
          <cell r="G1282">
            <v>2</v>
          </cell>
        </row>
        <row r="1283">
          <cell r="A1283">
            <v>11285</v>
          </cell>
          <cell r="B1283" t="str">
            <v>Homer Software House Limited</v>
          </cell>
          <cell r="C1283" t="str">
            <v>UA</v>
          </cell>
          <cell r="D1283">
            <v>62000</v>
          </cell>
          <cell r="E1283">
            <v>7486</v>
          </cell>
          <cell r="F1283">
            <v>73</v>
          </cell>
          <cell r="G1283">
            <v>5</v>
          </cell>
        </row>
        <row r="1284">
          <cell r="A1284">
            <v>11286</v>
          </cell>
          <cell r="B1284" t="str">
            <v>Donmera Limited</v>
          </cell>
          <cell r="C1284" t="str">
            <v>CY</v>
          </cell>
          <cell r="D1284">
            <v>66000</v>
          </cell>
          <cell r="E1284">
            <v>5037</v>
          </cell>
          <cell r="F1284">
            <v>72</v>
          </cell>
          <cell r="G1284">
            <v>4</v>
          </cell>
        </row>
        <row r="1285">
          <cell r="A1285">
            <v>11287</v>
          </cell>
          <cell r="B1285" t="str">
            <v>Grain Trading Limited</v>
          </cell>
          <cell r="C1285" t="str">
            <v>AE</v>
          </cell>
          <cell r="D1285">
            <v>46000</v>
          </cell>
          <cell r="E1285">
            <v>6767</v>
          </cell>
          <cell r="F1285">
            <v>73</v>
          </cell>
          <cell r="G1285">
            <v>5</v>
          </cell>
        </row>
        <row r="1286">
          <cell r="A1286">
            <v>11288</v>
          </cell>
          <cell r="B1286" t="str">
            <v>Vojenské lesy a statky ČR, s.p.</v>
          </cell>
          <cell r="C1286" t="str">
            <v>CZ</v>
          </cell>
          <cell r="D1286">
            <v>2000</v>
          </cell>
          <cell r="E1286">
            <v>6590</v>
          </cell>
          <cell r="F1286">
            <v>73</v>
          </cell>
          <cell r="G1286">
            <v>5</v>
          </cell>
        </row>
        <row r="1287">
          <cell r="A1287">
            <v>11289</v>
          </cell>
          <cell r="B1287" t="str">
            <v>Bank of Communications Co., Ltd.</v>
          </cell>
          <cell r="C1287" t="str">
            <v>CN</v>
          </cell>
          <cell r="D1287">
            <v>64000</v>
          </cell>
          <cell r="E1287">
            <v>5717</v>
          </cell>
          <cell r="F1287">
            <v>60</v>
          </cell>
          <cell r="G1287">
            <v>3</v>
          </cell>
        </row>
        <row r="1288">
          <cell r="A1288">
            <v>11290</v>
          </cell>
          <cell r="B1288" t="str">
            <v>Regionální rada regionu soudržnosti Střední Morava</v>
          </cell>
          <cell r="C1288" t="str">
            <v>CZ</v>
          </cell>
          <cell r="D1288">
            <v>84000</v>
          </cell>
          <cell r="E1288">
            <v>5109</v>
          </cell>
          <cell r="F1288">
            <v>30</v>
          </cell>
          <cell r="G1288">
            <v>2</v>
          </cell>
        </row>
        <row r="1289">
          <cell r="A1289">
            <v>11291</v>
          </cell>
          <cell r="B1289" t="str">
            <v>Halyk Bank of Kazakhstan, JSC</v>
          </cell>
          <cell r="C1289" t="str">
            <v>KZ</v>
          </cell>
          <cell r="D1289">
            <v>64000</v>
          </cell>
          <cell r="E1289">
            <v>5719</v>
          </cell>
          <cell r="F1289">
            <v>72</v>
          </cell>
          <cell r="G1289">
            <v>4</v>
          </cell>
        </row>
        <row r="1290">
          <cell r="A1290">
            <v>11292</v>
          </cell>
          <cell r="B1290" t="str">
            <v>Jihočeský kraj</v>
          </cell>
          <cell r="C1290" t="str">
            <v>CZ</v>
          </cell>
          <cell r="D1290">
            <v>84000</v>
          </cell>
          <cell r="E1290">
            <v>6545</v>
          </cell>
          <cell r="F1290">
            <v>20</v>
          </cell>
          <cell r="G1290">
            <v>2</v>
          </cell>
        </row>
        <row r="1291">
          <cell r="A1291">
            <v>11293</v>
          </cell>
          <cell r="B1291" t="str">
            <v>Бренд Бюро ООО</v>
          </cell>
          <cell r="C1291" t="str">
            <v>UA</v>
          </cell>
          <cell r="D1291">
            <v>74000</v>
          </cell>
          <cell r="E1291">
            <v>5721</v>
          </cell>
          <cell r="F1291">
            <v>73</v>
          </cell>
          <cell r="G1291">
            <v>5</v>
          </cell>
        </row>
        <row r="1292">
          <cell r="A1292">
            <v>11295</v>
          </cell>
          <cell r="B1292" t="str">
            <v>VQO Partners s.r.o.</v>
          </cell>
          <cell r="C1292" t="str">
            <v>CZ</v>
          </cell>
          <cell r="D1292">
            <v>68000</v>
          </cell>
          <cell r="E1292">
            <v>7691</v>
          </cell>
          <cell r="F1292">
            <v>73</v>
          </cell>
          <cell r="G1292">
            <v>5</v>
          </cell>
        </row>
        <row r="1293">
          <cell r="A1293">
            <v>11296</v>
          </cell>
          <cell r="B1293" t="str">
            <v>Povodí Moravy, s.p.</v>
          </cell>
          <cell r="C1293" t="str">
            <v>CZ</v>
          </cell>
          <cell r="D1293">
            <v>36000</v>
          </cell>
          <cell r="E1293">
            <v>6594</v>
          </cell>
          <cell r="F1293">
            <v>73</v>
          </cell>
          <cell r="G1293">
            <v>5</v>
          </cell>
        </row>
        <row r="1294">
          <cell r="A1294">
            <v>11297</v>
          </cell>
          <cell r="B1294" t="str">
            <v>Moravia Banka, a.s. v likvidaci</v>
          </cell>
          <cell r="C1294" t="str">
            <v>CZ</v>
          </cell>
          <cell r="D1294">
            <v>66000</v>
          </cell>
          <cell r="E1294">
            <v>6820</v>
          </cell>
          <cell r="F1294">
            <v>72</v>
          </cell>
          <cell r="G1294">
            <v>4</v>
          </cell>
        </row>
        <row r="1295">
          <cell r="A1295">
            <v>11298</v>
          </cell>
          <cell r="B1295" t="str">
            <v>Kraj Vysočina</v>
          </cell>
          <cell r="C1295" t="str">
            <v>CZ</v>
          </cell>
          <cell r="D1295">
            <v>84000</v>
          </cell>
          <cell r="E1295">
            <v>6680</v>
          </cell>
          <cell r="F1295">
            <v>20</v>
          </cell>
          <cell r="G1295">
            <v>2</v>
          </cell>
        </row>
        <row r="1296">
          <cell r="A1296">
            <v>11299</v>
          </cell>
          <cell r="B1296" t="str">
            <v>Lesy České republiky, s.p.</v>
          </cell>
          <cell r="C1296" t="str">
            <v>CZ</v>
          </cell>
          <cell r="D1296">
            <v>2000</v>
          </cell>
          <cell r="E1296">
            <v>6584</v>
          </cell>
          <cell r="F1296">
            <v>73</v>
          </cell>
          <cell r="G1296">
            <v>5</v>
          </cell>
        </row>
        <row r="1297">
          <cell r="A1297">
            <v>11300</v>
          </cell>
          <cell r="B1297" t="str">
            <v>Ametist D.C.A., spol.s.r.o.</v>
          </cell>
          <cell r="C1297" t="str">
            <v>SK</v>
          </cell>
          <cell r="D1297">
            <v>47000</v>
          </cell>
          <cell r="E1297">
            <v>5726</v>
          </cell>
          <cell r="F1297">
            <v>73</v>
          </cell>
          <cell r="G1297">
            <v>5</v>
          </cell>
        </row>
        <row r="1298">
          <cell r="A1298">
            <v>11301</v>
          </cell>
          <cell r="B1298" t="str">
            <v>ELEKTROWIN a.s.</v>
          </cell>
          <cell r="C1298" t="str">
            <v>CZ</v>
          </cell>
          <cell r="D1298">
            <v>38000</v>
          </cell>
          <cell r="E1298">
            <v>6824</v>
          </cell>
          <cell r="F1298">
            <v>73</v>
          </cell>
          <cell r="G1298">
            <v>5</v>
          </cell>
        </row>
        <row r="1299">
          <cell r="A1299">
            <v>11302</v>
          </cell>
          <cell r="B1299" t="str">
            <v>MADOV, spol.s.r.o.</v>
          </cell>
          <cell r="C1299" t="str">
            <v>SK</v>
          </cell>
          <cell r="D1299">
            <v>47000</v>
          </cell>
          <cell r="E1299">
            <v>5728</v>
          </cell>
          <cell r="F1299">
            <v>73</v>
          </cell>
          <cell r="G1299">
            <v>5</v>
          </cell>
        </row>
        <row r="1300">
          <cell r="A1300">
            <v>11303</v>
          </cell>
          <cell r="B1300" t="str">
            <v>Center for Engineering and Technology Transfer, JSC (CETT)</v>
          </cell>
          <cell r="C1300" t="str">
            <v>KZ</v>
          </cell>
          <cell r="D1300">
            <v>74000</v>
          </cell>
          <cell r="E1300">
            <v>6892</v>
          </cell>
          <cell r="F1300">
            <v>73</v>
          </cell>
          <cell r="G1300">
            <v>5</v>
          </cell>
        </row>
        <row r="1301">
          <cell r="A1301">
            <v>11304</v>
          </cell>
          <cell r="B1301" t="str">
            <v>ROTALINE LTD.</v>
          </cell>
          <cell r="C1301" t="str">
            <v>SC</v>
          </cell>
          <cell r="D1301">
            <v>82000</v>
          </cell>
          <cell r="E1301">
            <v>6886</v>
          </cell>
          <cell r="F1301">
            <v>73</v>
          </cell>
          <cell r="G1301">
            <v>5</v>
          </cell>
        </row>
        <row r="1302">
          <cell r="A1302">
            <v>11305</v>
          </cell>
          <cell r="B1302" t="str">
            <v>Tykač Ivana</v>
          </cell>
          <cell r="C1302" t="str">
            <v>CH</v>
          </cell>
          <cell r="D1302">
            <v>98000</v>
          </cell>
          <cell r="E1302">
            <v>5997</v>
          </cell>
          <cell r="F1302">
            <v>80</v>
          </cell>
          <cell r="G1302">
            <v>6</v>
          </cell>
        </row>
        <row r="1303">
          <cell r="A1303">
            <v>11306</v>
          </cell>
          <cell r="B1303" t="str">
            <v>Oborová zdravotní pojišťovna zaměstnanců bank, pojišťoven a stavebnictví</v>
          </cell>
          <cell r="C1303" t="str">
            <v>CZ</v>
          </cell>
          <cell r="D1303">
            <v>84000</v>
          </cell>
          <cell r="E1303">
            <v>5731</v>
          </cell>
          <cell r="F1303">
            <v>71</v>
          </cell>
          <cell r="G1303">
            <v>4</v>
          </cell>
        </row>
        <row r="1304">
          <cell r="A1304">
            <v>11307</v>
          </cell>
          <cell r="B1304" t="str">
            <v>Mimolimit s.r.o.</v>
          </cell>
          <cell r="C1304" t="str">
            <v>CZ</v>
          </cell>
          <cell r="D1304">
            <v>46000</v>
          </cell>
          <cell r="E1304">
            <v>5732</v>
          </cell>
          <cell r="F1304">
            <v>73</v>
          </cell>
          <cell r="G1304">
            <v>5</v>
          </cell>
        </row>
        <row r="1305">
          <cell r="A1305">
            <v>11308</v>
          </cell>
          <cell r="B1305" t="str">
            <v>VECTOR-Leasing, JSC</v>
          </cell>
          <cell r="C1305" t="str">
            <v>RU</v>
          </cell>
          <cell r="D1305">
            <v>64000</v>
          </cell>
          <cell r="E1305">
            <v>5733</v>
          </cell>
          <cell r="F1305">
            <v>72</v>
          </cell>
          <cell r="G1305">
            <v>4</v>
          </cell>
        </row>
        <row r="1306">
          <cell r="A1306">
            <v>11309</v>
          </cell>
          <cell r="B1306" t="str">
            <v>Real Garant</v>
          </cell>
          <cell r="C1306" t="str">
            <v>CZ</v>
          </cell>
          <cell r="D1306">
            <v>68000</v>
          </cell>
          <cell r="E1306">
            <v>5735</v>
          </cell>
          <cell r="F1306">
            <v>73</v>
          </cell>
          <cell r="G1306">
            <v>5</v>
          </cell>
        </row>
        <row r="1307">
          <cell r="A1307">
            <v>11310</v>
          </cell>
          <cell r="B1307" t="str">
            <v>WTF Entertainment</v>
          </cell>
          <cell r="C1307" t="str">
            <v>CZ</v>
          </cell>
          <cell r="D1307">
            <v>73000</v>
          </cell>
          <cell r="E1307">
            <v>5736</v>
          </cell>
          <cell r="F1307">
            <v>73</v>
          </cell>
          <cell r="G1307">
            <v>5</v>
          </cell>
        </row>
        <row r="1308">
          <cell r="A1308">
            <v>11311</v>
          </cell>
          <cell r="B1308" t="str">
            <v>United States of America</v>
          </cell>
          <cell r="C1308" t="str">
            <v>US</v>
          </cell>
          <cell r="D1308">
            <v>84000</v>
          </cell>
          <cell r="E1308">
            <v>5737</v>
          </cell>
          <cell r="F1308">
            <v>10</v>
          </cell>
          <cell r="G1308">
            <v>2</v>
          </cell>
        </row>
        <row r="1309">
          <cell r="A1309">
            <v>11312</v>
          </cell>
          <cell r="B1309" t="str">
            <v>Oriel Resources</v>
          </cell>
          <cell r="C1309" t="str">
            <v>GB</v>
          </cell>
          <cell r="D1309">
            <v>7000</v>
          </cell>
          <cell r="E1309">
            <v>5738</v>
          </cell>
          <cell r="F1309">
            <v>73</v>
          </cell>
          <cell r="G1309">
            <v>5</v>
          </cell>
        </row>
        <row r="1310">
          <cell r="A1310">
            <v>11313</v>
          </cell>
          <cell r="B1310" t="str">
            <v>Brněnská rozvojová společnost</v>
          </cell>
          <cell r="C1310" t="str">
            <v>CZ</v>
          </cell>
          <cell r="D1310">
            <v>68000</v>
          </cell>
          <cell r="E1310">
            <v>5739</v>
          </cell>
          <cell r="F1310">
            <v>73</v>
          </cell>
          <cell r="G1310">
            <v>5</v>
          </cell>
        </row>
        <row r="1311">
          <cell r="A1311">
            <v>11314</v>
          </cell>
          <cell r="B1311" t="str">
            <v>Setuza</v>
          </cell>
          <cell r="C1311" t="str">
            <v>CZ</v>
          </cell>
          <cell r="D1311">
            <v>10000</v>
          </cell>
          <cell r="E1311">
            <v>5740</v>
          </cell>
          <cell r="F1311">
            <v>73</v>
          </cell>
          <cell r="G1311">
            <v>5</v>
          </cell>
        </row>
        <row r="1312">
          <cell r="A1312">
            <v>11315</v>
          </cell>
          <cell r="B1312" t="str">
            <v>Eduka</v>
          </cell>
          <cell r="C1312" t="str">
            <v>CZ</v>
          </cell>
          <cell r="D1312">
            <v>94000</v>
          </cell>
          <cell r="E1312">
            <v>5741</v>
          </cell>
          <cell r="F1312">
            <v>73</v>
          </cell>
          <cell r="G1312">
            <v>5</v>
          </cell>
        </row>
        <row r="1313">
          <cell r="A1313">
            <v>11316</v>
          </cell>
          <cell r="B1313" t="str">
            <v>Uprecht Investment Limited</v>
          </cell>
          <cell r="C1313" t="str">
            <v>CY</v>
          </cell>
          <cell r="D1313">
            <v>66000</v>
          </cell>
          <cell r="E1313">
            <v>5742</v>
          </cell>
          <cell r="F1313">
            <v>72</v>
          </cell>
          <cell r="G1313">
            <v>4</v>
          </cell>
        </row>
        <row r="1314">
          <cell r="A1314">
            <v>11317</v>
          </cell>
          <cell r="B1314" t="str">
            <v>Absolut Bank, CJSC</v>
          </cell>
          <cell r="C1314" t="str">
            <v>RU</v>
          </cell>
          <cell r="D1314">
            <v>64000</v>
          </cell>
          <cell r="E1314">
            <v>5016</v>
          </cell>
          <cell r="F1314">
            <v>72</v>
          </cell>
          <cell r="G1314">
            <v>4</v>
          </cell>
        </row>
        <row r="1315">
          <cell r="A1315">
            <v>11318</v>
          </cell>
          <cell r="B1315" t="str">
            <v>JSC "Life Insurance Company "Standard Life"</v>
          </cell>
          <cell r="C1315" t="str">
            <v>KZ</v>
          </cell>
          <cell r="D1315">
            <v>65000</v>
          </cell>
          <cell r="E1315">
            <v>6971</v>
          </cell>
          <cell r="F1315">
            <v>71</v>
          </cell>
          <cell r="G1315">
            <v>4</v>
          </cell>
        </row>
        <row r="1316">
          <cell r="A1316">
            <v>11319</v>
          </cell>
          <cell r="B1316" t="str">
            <v>BIZAREA LIMITED</v>
          </cell>
          <cell r="C1316" t="str">
            <v>SC</v>
          </cell>
          <cell r="D1316">
            <v>47000</v>
          </cell>
          <cell r="E1316">
            <v>6828</v>
          </cell>
          <cell r="F1316">
            <v>73</v>
          </cell>
          <cell r="G1316">
            <v>5</v>
          </cell>
        </row>
        <row r="1317">
          <cell r="A1317">
            <v>11320</v>
          </cell>
          <cell r="B1317" t="str">
            <v>Belgazprombank</v>
          </cell>
          <cell r="C1317" t="str">
            <v>BY</v>
          </cell>
          <cell r="D1317">
            <v>64000</v>
          </cell>
          <cell r="E1317">
            <v>5129</v>
          </cell>
          <cell r="F1317">
            <v>72</v>
          </cell>
          <cell r="G1317">
            <v>4</v>
          </cell>
        </row>
        <row r="1318">
          <cell r="A1318">
            <v>11321</v>
          </cell>
          <cell r="B1318" t="str">
            <v>RDB-Bank, CJSC (Bank of Reconversion and Development, CJSC)</v>
          </cell>
          <cell r="C1318" t="str">
            <v>BY</v>
          </cell>
          <cell r="D1318">
            <v>64000</v>
          </cell>
          <cell r="E1318">
            <v>5745</v>
          </cell>
          <cell r="F1318">
            <v>72</v>
          </cell>
          <cell r="G1318">
            <v>4</v>
          </cell>
        </row>
        <row r="1319">
          <cell r="A1319">
            <v>11322</v>
          </cell>
          <cell r="B1319" t="str">
            <v>Uniquebank</v>
          </cell>
          <cell r="C1319" t="str">
            <v>RU</v>
          </cell>
          <cell r="D1319">
            <v>64000</v>
          </cell>
          <cell r="E1319">
            <v>5746</v>
          </cell>
          <cell r="F1319">
            <v>72</v>
          </cell>
          <cell r="G1319">
            <v>4</v>
          </cell>
        </row>
        <row r="1320">
          <cell r="A1320">
            <v>11323</v>
          </cell>
          <cell r="B1320" t="str">
            <v>JSC "Life Insurance Company" Asia Life "</v>
          </cell>
          <cell r="C1320" t="str">
            <v>KZ</v>
          </cell>
          <cell r="D1320">
            <v>65000</v>
          </cell>
          <cell r="E1320">
            <v>7117</v>
          </cell>
          <cell r="F1320">
            <v>71</v>
          </cell>
          <cell r="G1320">
            <v>4</v>
          </cell>
        </row>
        <row r="1321">
          <cell r="A1321">
            <v>11324</v>
          </cell>
          <cell r="B1321" t="str">
            <v>Městská část Praha 14</v>
          </cell>
          <cell r="C1321" t="str">
            <v>CZ</v>
          </cell>
          <cell r="D1321">
            <v>84000</v>
          </cell>
          <cell r="E1321">
            <v>5020</v>
          </cell>
          <cell r="F1321">
            <v>20</v>
          </cell>
          <cell r="G1321">
            <v>2</v>
          </cell>
        </row>
        <row r="1322">
          <cell r="A1322">
            <v>11325</v>
          </cell>
          <cell r="B1322" t="str">
            <v>Regionální rada regionu soudržnosti Střední Čechy</v>
          </cell>
          <cell r="C1322" t="str">
            <v>CZ</v>
          </cell>
          <cell r="D1322">
            <v>84000</v>
          </cell>
          <cell r="E1322">
            <v>5190</v>
          </cell>
          <cell r="F1322">
            <v>30</v>
          </cell>
          <cell r="G1322">
            <v>2</v>
          </cell>
        </row>
        <row r="1323">
          <cell r="A1323">
            <v>11326</v>
          </cell>
          <cell r="B1323" t="str">
            <v>Bit Gregory G.</v>
          </cell>
          <cell r="C1323" t="str">
            <v>UA</v>
          </cell>
          <cell r="D1323">
            <v>98000</v>
          </cell>
          <cell r="E1323">
            <v>0</v>
          </cell>
          <cell r="F1323">
            <v>80</v>
          </cell>
          <cell r="G1323">
            <v>6</v>
          </cell>
        </row>
        <row r="1324">
          <cell r="A1324">
            <v>11329</v>
          </cell>
          <cell r="B1324" t="str">
            <v>JSC "Cesna Garant"</v>
          </cell>
          <cell r="C1324" t="str">
            <v>KZ</v>
          </cell>
          <cell r="D1324">
            <v>65000</v>
          </cell>
          <cell r="E1324">
            <v>7115</v>
          </cell>
          <cell r="F1324">
            <v>71</v>
          </cell>
          <cell r="G1324">
            <v>4</v>
          </cell>
        </row>
        <row r="1325">
          <cell r="A1325">
            <v>11330</v>
          </cell>
          <cell r="B1325" t="str">
            <v>TELISTAN LIMITED</v>
          </cell>
          <cell r="C1325" t="str">
            <v>CY</v>
          </cell>
          <cell r="D1325">
            <v>68000</v>
          </cell>
          <cell r="E1325">
            <v>6841</v>
          </cell>
          <cell r="F1325">
            <v>73</v>
          </cell>
          <cell r="G1325">
            <v>5</v>
          </cell>
        </row>
        <row r="1326">
          <cell r="A1326">
            <v>11331</v>
          </cell>
          <cell r="B1326" t="str">
            <v>Elena Palamarchuk M.</v>
          </cell>
          <cell r="C1326" t="str">
            <v>UA</v>
          </cell>
          <cell r="D1326">
            <v>98000</v>
          </cell>
          <cell r="E1326">
            <v>0</v>
          </cell>
          <cell r="F1326">
            <v>80</v>
          </cell>
          <cell r="G1326">
            <v>6</v>
          </cell>
        </row>
        <row r="1327">
          <cell r="A1327">
            <v>11332</v>
          </cell>
          <cell r="B1327" t="str">
            <v>Garber Gennady Borisovich</v>
          </cell>
          <cell r="C1327" t="str">
            <v>UA</v>
          </cell>
          <cell r="D1327">
            <v>98000</v>
          </cell>
          <cell r="E1327">
            <v>0</v>
          </cell>
          <cell r="F1327">
            <v>80</v>
          </cell>
          <cell r="G1327">
            <v>6</v>
          </cell>
        </row>
        <row r="1328">
          <cell r="A1328">
            <v>11333</v>
          </cell>
          <cell r="B1328" t="str">
            <v>JSCB FORUM</v>
          </cell>
          <cell r="C1328" t="str">
            <v>UA</v>
          </cell>
          <cell r="D1328">
            <v>64000</v>
          </cell>
          <cell r="E1328">
            <v>5747</v>
          </cell>
          <cell r="F1328">
            <v>72</v>
          </cell>
          <cell r="G1328">
            <v>4</v>
          </cell>
        </row>
        <row r="1329">
          <cell r="A1329">
            <v>11334</v>
          </cell>
          <cell r="B1329" t="str">
            <v>UKRGAZBANK</v>
          </cell>
          <cell r="C1329" t="str">
            <v>UA</v>
          </cell>
          <cell r="D1329">
            <v>64000</v>
          </cell>
          <cell r="E1329">
            <v>5748</v>
          </cell>
          <cell r="F1329">
            <v>72</v>
          </cell>
          <cell r="G1329">
            <v>4</v>
          </cell>
        </row>
        <row r="1330">
          <cell r="A1330">
            <v>11335</v>
          </cell>
          <cell r="B1330" t="str">
            <v>JSC "Insurance Company" Kompetenz "</v>
          </cell>
          <cell r="C1330" t="str">
            <v>KZ</v>
          </cell>
          <cell r="D1330">
            <v>65000</v>
          </cell>
          <cell r="E1330">
            <v>7110</v>
          </cell>
          <cell r="F1330">
            <v>71</v>
          </cell>
          <cell r="G1330">
            <v>4</v>
          </cell>
        </row>
        <row r="1331">
          <cell r="A1331">
            <v>11336</v>
          </cell>
          <cell r="B1331" t="str">
            <v>Смайл-сервіс, ООО</v>
          </cell>
          <cell r="C1331" t="str">
            <v>UA</v>
          </cell>
          <cell r="D1331">
            <v>46000</v>
          </cell>
          <cell r="E1331">
            <v>5750</v>
          </cell>
          <cell r="F1331">
            <v>73</v>
          </cell>
          <cell r="G1331">
            <v>5</v>
          </cell>
        </row>
        <row r="1332">
          <cell r="A1332">
            <v>11337</v>
          </cell>
          <cell r="B1332" t="str">
            <v>JSC "Insurance Company" Standard "</v>
          </cell>
          <cell r="C1332" t="str">
            <v>KZ</v>
          </cell>
          <cell r="D1332">
            <v>65000</v>
          </cell>
          <cell r="E1332">
            <v>6973</v>
          </cell>
          <cell r="F1332">
            <v>71</v>
          </cell>
          <cell r="G1332">
            <v>4</v>
          </cell>
        </row>
        <row r="1333">
          <cell r="A1333">
            <v>11338</v>
          </cell>
          <cell r="B1333" t="str">
            <v>Бізнес-експерт, ТОВ</v>
          </cell>
          <cell r="C1333" t="str">
            <v>UA</v>
          </cell>
          <cell r="D1333">
            <v>72000</v>
          </cell>
          <cell r="E1333">
            <v>5752</v>
          </cell>
          <cell r="F1333">
            <v>73</v>
          </cell>
          <cell r="G1333">
            <v>5</v>
          </cell>
        </row>
        <row r="1334">
          <cell r="A1334">
            <v>11339</v>
          </cell>
          <cell r="B1334" t="str">
            <v>JSC "Insurance Company" Victoria "</v>
          </cell>
          <cell r="C1334" t="str">
            <v>KZ</v>
          </cell>
          <cell r="D1334">
            <v>65000</v>
          </cell>
          <cell r="E1334">
            <v>7064</v>
          </cell>
          <cell r="F1334">
            <v>71</v>
          </cell>
          <cell r="G1334">
            <v>4</v>
          </cell>
        </row>
        <row r="1335">
          <cell r="A1335">
            <v>11340</v>
          </cell>
          <cell r="B1335" t="str">
            <v>Інвестбуд, ТОВ</v>
          </cell>
          <cell r="C1335" t="str">
            <v>UA</v>
          </cell>
          <cell r="D1335">
            <v>41000</v>
          </cell>
          <cell r="E1335">
            <v>5754</v>
          </cell>
          <cell r="F1335">
            <v>73</v>
          </cell>
          <cell r="G1335">
            <v>5</v>
          </cell>
        </row>
        <row r="1336">
          <cell r="A1336">
            <v>11341</v>
          </cell>
          <cell r="B1336" t="str">
            <v>JSC "Insurance Company" Kommesk-Omir "</v>
          </cell>
          <cell r="C1336" t="str">
            <v>KZ</v>
          </cell>
          <cell r="D1336">
            <v>65000</v>
          </cell>
          <cell r="E1336">
            <v>7230</v>
          </cell>
          <cell r="F1336">
            <v>71</v>
          </cell>
          <cell r="G1336">
            <v>4</v>
          </cell>
        </row>
        <row r="1337">
          <cell r="A1337">
            <v>11342</v>
          </cell>
          <cell r="B1337" t="str">
            <v>URALSIB Bank PJSC</v>
          </cell>
          <cell r="C1337" t="str">
            <v>RU</v>
          </cell>
          <cell r="D1337">
            <v>64000</v>
          </cell>
          <cell r="E1337">
            <v>5755</v>
          </cell>
          <cell r="F1337">
            <v>72</v>
          </cell>
          <cell r="G1337">
            <v>4</v>
          </cell>
        </row>
        <row r="1338">
          <cell r="A1338">
            <v>11343</v>
          </cell>
          <cell r="B1338" t="str">
            <v>RosBank OAO</v>
          </cell>
          <cell r="C1338" t="str">
            <v>RU</v>
          </cell>
          <cell r="D1338">
            <v>64000</v>
          </cell>
          <cell r="E1338">
            <v>5021</v>
          </cell>
          <cell r="F1338">
            <v>72</v>
          </cell>
          <cell r="G1338">
            <v>4</v>
          </cell>
        </row>
        <row r="1339">
          <cell r="A1339">
            <v>11344</v>
          </cell>
          <cell r="B1339" t="str">
            <v>MDM Bank, OJSC</v>
          </cell>
          <cell r="C1339" t="str">
            <v>RU</v>
          </cell>
          <cell r="D1339">
            <v>64000</v>
          </cell>
          <cell r="E1339">
            <v>5215</v>
          </cell>
          <cell r="F1339">
            <v>72</v>
          </cell>
          <cell r="G1339">
            <v>4</v>
          </cell>
        </row>
        <row r="1340">
          <cell r="A1340">
            <v>11347</v>
          </cell>
          <cell r="B1340" t="str">
            <v>JSC "Interteach"</v>
          </cell>
          <cell r="C1340" t="str">
            <v>KZ</v>
          </cell>
          <cell r="D1340">
            <v>86000</v>
          </cell>
          <cell r="E1340">
            <v>7281</v>
          </cell>
          <cell r="F1340">
            <v>71</v>
          </cell>
          <cell r="G1340">
            <v>4</v>
          </cell>
        </row>
        <row r="1341">
          <cell r="A1341">
            <v>11348</v>
          </cell>
          <cell r="B1341" t="str">
            <v>ICICI Bank Eurasia, LLC</v>
          </cell>
          <cell r="C1341" t="str">
            <v>RU</v>
          </cell>
          <cell r="D1341">
            <v>64000</v>
          </cell>
          <cell r="E1341">
            <v>5759</v>
          </cell>
          <cell r="F1341">
            <v>72</v>
          </cell>
          <cell r="G1341">
            <v>4</v>
          </cell>
        </row>
        <row r="1342">
          <cell r="A1342">
            <v>11349</v>
          </cell>
          <cell r="B1342" t="str">
            <v>Rimskaya E.V.</v>
          </cell>
          <cell r="C1342" t="str">
            <v>RU</v>
          </cell>
          <cell r="D1342">
            <v>98000</v>
          </cell>
          <cell r="E1342">
            <v>0</v>
          </cell>
          <cell r="F1342">
            <v>80</v>
          </cell>
          <cell r="G1342">
            <v>6</v>
          </cell>
        </row>
        <row r="1343">
          <cell r="A1343">
            <v>11350</v>
          </cell>
          <cell r="B1343" t="str">
            <v>Tkacheva Tatyana Mikhaylovna</v>
          </cell>
          <cell r="C1343" t="str">
            <v>RU</v>
          </cell>
          <cell r="D1343">
            <v>98000</v>
          </cell>
          <cell r="E1343">
            <v>0</v>
          </cell>
          <cell r="F1343">
            <v>80</v>
          </cell>
          <cell r="G1343">
            <v>6</v>
          </cell>
        </row>
        <row r="1344">
          <cell r="A1344">
            <v>11351</v>
          </cell>
          <cell r="B1344" t="str">
            <v>Popov Evgeny Andreevich</v>
          </cell>
          <cell r="C1344" t="str">
            <v>RU</v>
          </cell>
          <cell r="D1344">
            <v>98000</v>
          </cell>
          <cell r="E1344">
            <v>0</v>
          </cell>
          <cell r="F1344">
            <v>80</v>
          </cell>
          <cell r="G1344">
            <v>6</v>
          </cell>
        </row>
        <row r="1345">
          <cell r="A1345">
            <v>11352</v>
          </cell>
          <cell r="B1345" t="str">
            <v>Iovets Aleksey Valeryevich</v>
          </cell>
          <cell r="C1345" t="str">
            <v>RU</v>
          </cell>
          <cell r="D1345">
            <v>98000</v>
          </cell>
          <cell r="E1345">
            <v>0</v>
          </cell>
          <cell r="F1345">
            <v>80</v>
          </cell>
          <cell r="G1345">
            <v>6</v>
          </cell>
        </row>
        <row r="1346">
          <cell r="A1346">
            <v>11353</v>
          </cell>
          <cell r="B1346" t="str">
            <v>Rtishchev Igor Aleksandrovich</v>
          </cell>
          <cell r="C1346" t="str">
            <v>RU</v>
          </cell>
          <cell r="D1346">
            <v>98000</v>
          </cell>
          <cell r="E1346">
            <v>0</v>
          </cell>
          <cell r="F1346">
            <v>80</v>
          </cell>
          <cell r="G1346">
            <v>6</v>
          </cell>
        </row>
        <row r="1347">
          <cell r="A1347">
            <v>11354</v>
          </cell>
          <cell r="B1347" t="str">
            <v>JSC Life Insurance Company "NOMAD LIFE"</v>
          </cell>
          <cell r="C1347" t="str">
            <v>KZ</v>
          </cell>
          <cell r="D1347">
            <v>65000</v>
          </cell>
          <cell r="E1347">
            <v>6907</v>
          </cell>
          <cell r="F1347">
            <v>71</v>
          </cell>
          <cell r="G1347">
            <v>4</v>
          </cell>
        </row>
        <row r="1348">
          <cell r="A1348">
            <v>11355</v>
          </cell>
          <cell r="B1348" t="str">
            <v>Efremov Viktor Pavlovich</v>
          </cell>
          <cell r="C1348" t="str">
            <v>RU</v>
          </cell>
          <cell r="D1348">
            <v>98000</v>
          </cell>
          <cell r="E1348">
            <v>0</v>
          </cell>
          <cell r="F1348">
            <v>80</v>
          </cell>
          <cell r="G1348">
            <v>6</v>
          </cell>
        </row>
        <row r="1349">
          <cell r="A1349">
            <v>11356</v>
          </cell>
          <cell r="B1349" t="str">
            <v>OOO Rapp Kollinz Limited</v>
          </cell>
          <cell r="C1349" t="str">
            <v>RU</v>
          </cell>
          <cell r="D1349">
            <v>62000</v>
          </cell>
          <cell r="E1349">
            <v>6211</v>
          </cell>
          <cell r="F1349">
            <v>73</v>
          </cell>
          <cell r="G1349">
            <v>5</v>
          </cell>
        </row>
        <row r="1350">
          <cell r="A1350">
            <v>11357</v>
          </cell>
          <cell r="B1350" t="str">
            <v>Udovenko Nadezhda Aleksandrovna</v>
          </cell>
          <cell r="C1350" t="str">
            <v>RU</v>
          </cell>
          <cell r="D1350">
            <v>98000</v>
          </cell>
          <cell r="E1350">
            <v>0</v>
          </cell>
          <cell r="F1350">
            <v>80</v>
          </cell>
          <cell r="G1350">
            <v>6</v>
          </cell>
        </row>
        <row r="1351">
          <cell r="A1351">
            <v>11358</v>
          </cell>
          <cell r="B1351" t="str">
            <v>Mazurov O.V.</v>
          </cell>
          <cell r="C1351" t="str">
            <v>RU</v>
          </cell>
          <cell r="D1351">
            <v>74000</v>
          </cell>
          <cell r="E1351">
            <v>5762</v>
          </cell>
          <cell r="F1351">
            <v>73</v>
          </cell>
          <cell r="G1351">
            <v>5</v>
          </cell>
        </row>
        <row r="1352">
          <cell r="A1352">
            <v>11359</v>
          </cell>
          <cell r="B1352" t="str">
            <v>JSC Centras Securities</v>
          </cell>
          <cell r="C1352" t="str">
            <v>KZ</v>
          </cell>
          <cell r="D1352">
            <v>66000</v>
          </cell>
          <cell r="E1352">
            <v>7364</v>
          </cell>
          <cell r="F1352">
            <v>72</v>
          </cell>
          <cell r="G1352">
            <v>4</v>
          </cell>
        </row>
        <row r="1353">
          <cell r="A1353">
            <v>11360</v>
          </cell>
          <cell r="B1353" t="str">
            <v>OOO Stroitelynaya Company Mega</v>
          </cell>
          <cell r="C1353" t="str">
            <v>RU</v>
          </cell>
          <cell r="D1353">
            <v>41000</v>
          </cell>
          <cell r="E1353">
            <v>5763</v>
          </cell>
          <cell r="F1353">
            <v>73</v>
          </cell>
          <cell r="G1353">
            <v>5</v>
          </cell>
        </row>
        <row r="1354">
          <cell r="A1354">
            <v>11361</v>
          </cell>
          <cell r="B1354" t="str">
            <v>Eldorado, LLC</v>
          </cell>
          <cell r="C1354" t="str">
            <v>RU</v>
          </cell>
          <cell r="D1354">
            <v>47000</v>
          </cell>
          <cell r="E1354">
            <v>7486</v>
          </cell>
          <cell r="F1354">
            <v>73</v>
          </cell>
          <cell r="G1354">
            <v>5</v>
          </cell>
        </row>
        <row r="1355">
          <cell r="A1355">
            <v>11362</v>
          </cell>
          <cell r="B1355" t="str">
            <v>Erganov D.G.</v>
          </cell>
          <cell r="C1355" t="str">
            <v>RU</v>
          </cell>
          <cell r="D1355">
            <v>74000</v>
          </cell>
          <cell r="E1355">
            <v>5765</v>
          </cell>
          <cell r="F1355">
            <v>73</v>
          </cell>
          <cell r="G1355">
            <v>5</v>
          </cell>
        </row>
        <row r="1356">
          <cell r="A1356">
            <v>11363</v>
          </cell>
          <cell r="B1356" t="str">
            <v>ZAO Inline Group</v>
          </cell>
          <cell r="C1356" t="str">
            <v>RU</v>
          </cell>
          <cell r="D1356">
            <v>74000</v>
          </cell>
          <cell r="E1356">
            <v>5766</v>
          </cell>
          <cell r="F1356">
            <v>73</v>
          </cell>
          <cell r="G1356">
            <v>5</v>
          </cell>
        </row>
        <row r="1357">
          <cell r="A1357">
            <v>11364</v>
          </cell>
          <cell r="B1357" t="str">
            <v>OOO Oliv</v>
          </cell>
          <cell r="C1357" t="str">
            <v>RU</v>
          </cell>
          <cell r="D1357">
            <v>74000</v>
          </cell>
          <cell r="E1357">
            <v>5767</v>
          </cell>
          <cell r="F1357">
            <v>73</v>
          </cell>
          <cell r="G1357">
            <v>5</v>
          </cell>
        </row>
        <row r="1358">
          <cell r="A1358">
            <v>11365</v>
          </cell>
          <cell r="B1358" t="str">
            <v>OOO DVK</v>
          </cell>
          <cell r="C1358" t="str">
            <v>RU</v>
          </cell>
          <cell r="D1358">
            <v>47000</v>
          </cell>
          <cell r="E1358">
            <v>5768</v>
          </cell>
          <cell r="F1358">
            <v>73</v>
          </cell>
          <cell r="G1358">
            <v>5</v>
          </cell>
        </row>
        <row r="1359">
          <cell r="A1359">
            <v>11366</v>
          </cell>
          <cell r="B1359" t="str">
            <v>Vasilyeva E.S., Kostina K.</v>
          </cell>
          <cell r="C1359" t="str">
            <v>RU</v>
          </cell>
          <cell r="D1359">
            <v>98000</v>
          </cell>
          <cell r="E1359">
            <v>0</v>
          </cell>
          <cell r="F1359">
            <v>80</v>
          </cell>
          <cell r="G1359">
            <v>6</v>
          </cell>
        </row>
        <row r="1360">
          <cell r="A1360">
            <v>11367</v>
          </cell>
          <cell r="B1360" t="str">
            <v>ZAO R-Style Softlab</v>
          </cell>
          <cell r="C1360" t="str">
            <v>RU</v>
          </cell>
          <cell r="D1360">
            <v>62000</v>
          </cell>
          <cell r="E1360">
            <v>5770</v>
          </cell>
          <cell r="F1360">
            <v>73</v>
          </cell>
          <cell r="G1360">
            <v>5</v>
          </cell>
        </row>
        <row r="1361">
          <cell r="A1361">
            <v>11368</v>
          </cell>
          <cell r="B1361" t="str">
            <v>Point Dynamics</v>
          </cell>
          <cell r="C1361" t="str">
            <v>US</v>
          </cell>
          <cell r="D1361">
            <v>62000</v>
          </cell>
          <cell r="E1361">
            <v>5771</v>
          </cell>
          <cell r="F1361">
            <v>73</v>
          </cell>
          <cell r="G1361">
            <v>5</v>
          </cell>
        </row>
        <row r="1362">
          <cell r="A1362">
            <v>11369</v>
          </cell>
          <cell r="B1362" t="str">
            <v>Gazprombank (GPB), OJSC</v>
          </cell>
          <cell r="C1362" t="str">
            <v>RU</v>
          </cell>
          <cell r="D1362">
            <v>64000</v>
          </cell>
          <cell r="E1362">
            <v>5129</v>
          </cell>
          <cell r="F1362">
            <v>72</v>
          </cell>
          <cell r="G1362">
            <v>4</v>
          </cell>
        </row>
        <row r="1363">
          <cell r="A1363">
            <v>11373</v>
          </cell>
          <cell r="B1363" t="str">
            <v>JSC Centras Securities JSC "AIFRI" "Direct Investment Fund"</v>
          </cell>
          <cell r="C1363" t="str">
            <v>KZ</v>
          </cell>
          <cell r="D1363">
            <v>66000</v>
          </cell>
          <cell r="E1363">
            <v>7364</v>
          </cell>
          <cell r="F1363">
            <v>72</v>
          </cell>
          <cell r="G1363">
            <v>4</v>
          </cell>
        </row>
        <row r="1364">
          <cell r="A1364">
            <v>11374</v>
          </cell>
          <cell r="B1364" t="str">
            <v>CMA Small Systems AB</v>
          </cell>
          <cell r="C1364" t="str">
            <v>SE</v>
          </cell>
          <cell r="D1364">
            <v>62000</v>
          </cell>
          <cell r="E1364">
            <v>5776</v>
          </cell>
          <cell r="F1364">
            <v>73</v>
          </cell>
          <cell r="G1364">
            <v>5</v>
          </cell>
        </row>
        <row r="1365">
          <cell r="A1365">
            <v>11375</v>
          </cell>
          <cell r="B1365" t="str">
            <v>Gusev A.I.</v>
          </cell>
          <cell r="C1365" t="str">
            <v>RU</v>
          </cell>
          <cell r="D1365">
            <v>74000</v>
          </cell>
          <cell r="E1365">
            <v>5777</v>
          </cell>
          <cell r="F1365">
            <v>73</v>
          </cell>
          <cell r="G1365">
            <v>5</v>
          </cell>
        </row>
        <row r="1366">
          <cell r="A1366">
            <v>11376</v>
          </cell>
          <cell r="B1366" t="str">
            <v>Pavel Brunclic</v>
          </cell>
          <cell r="C1366" t="str">
            <v>CZ</v>
          </cell>
          <cell r="D1366">
            <v>74000</v>
          </cell>
          <cell r="E1366">
            <v>5778</v>
          </cell>
          <cell r="F1366">
            <v>73</v>
          </cell>
          <cell r="G1366">
            <v>5</v>
          </cell>
        </row>
        <row r="1367">
          <cell r="A1367">
            <v>11377</v>
          </cell>
          <cell r="B1367" t="str">
            <v>OAO Financial Holding Company Imperia</v>
          </cell>
          <cell r="C1367" t="str">
            <v>RU</v>
          </cell>
          <cell r="D1367">
            <v>68000</v>
          </cell>
          <cell r="E1367">
            <v>5779</v>
          </cell>
          <cell r="F1367">
            <v>73</v>
          </cell>
          <cell r="G1367">
            <v>5</v>
          </cell>
        </row>
        <row r="1368">
          <cell r="A1368">
            <v>11382</v>
          </cell>
          <cell r="B1368" t="str">
            <v>JSC Centras Securities IPIF "Eurobonds Fund"</v>
          </cell>
          <cell r="C1368" t="str">
            <v>KZ</v>
          </cell>
          <cell r="D1368">
            <v>66000</v>
          </cell>
          <cell r="E1368">
            <v>7364</v>
          </cell>
          <cell r="F1368">
            <v>72</v>
          </cell>
          <cell r="G1368">
            <v>4</v>
          </cell>
        </row>
        <row r="1369">
          <cell r="A1369">
            <v>11383</v>
          </cell>
          <cell r="B1369" t="str">
            <v>Jihomoravský kraj</v>
          </cell>
          <cell r="C1369" t="str">
            <v>CZ</v>
          </cell>
          <cell r="D1369">
            <v>84000</v>
          </cell>
          <cell r="E1369">
            <v>6680</v>
          </cell>
          <cell r="F1369">
            <v>20</v>
          </cell>
          <cell r="G1369">
            <v>2</v>
          </cell>
        </row>
        <row r="1370">
          <cell r="A1370">
            <v>11384</v>
          </cell>
          <cell r="B1370" t="str">
            <v>Office Star Five, spol. s r.o.</v>
          </cell>
          <cell r="C1370" t="str">
            <v>CZ</v>
          </cell>
          <cell r="D1370">
            <v>68000</v>
          </cell>
          <cell r="E1370">
            <v>7486</v>
          </cell>
          <cell r="F1370">
            <v>73</v>
          </cell>
          <cell r="G1370">
            <v>5</v>
          </cell>
        </row>
        <row r="1371">
          <cell r="A1371">
            <v>11385</v>
          </cell>
          <cell r="B1371" t="str">
            <v>Office Star Four, spol. s r.o.</v>
          </cell>
          <cell r="C1371" t="str">
            <v>CZ</v>
          </cell>
          <cell r="D1371">
            <v>68000</v>
          </cell>
          <cell r="E1371">
            <v>6937</v>
          </cell>
          <cell r="F1371">
            <v>73</v>
          </cell>
          <cell r="G1371">
            <v>5</v>
          </cell>
        </row>
        <row r="1372">
          <cell r="A1372">
            <v>11386</v>
          </cell>
          <cell r="B1372" t="str">
            <v>Office Star Nine, spol. s r.o.</v>
          </cell>
          <cell r="C1372" t="str">
            <v>CZ</v>
          </cell>
          <cell r="D1372">
            <v>68000</v>
          </cell>
          <cell r="E1372">
            <v>7486</v>
          </cell>
          <cell r="F1372">
            <v>73</v>
          </cell>
          <cell r="G1372">
            <v>5</v>
          </cell>
        </row>
        <row r="1373">
          <cell r="A1373">
            <v>11387</v>
          </cell>
          <cell r="B1373" t="str">
            <v>Office Star One, spol. s r.o.</v>
          </cell>
          <cell r="C1373" t="str">
            <v>CZ</v>
          </cell>
          <cell r="D1373">
            <v>68000</v>
          </cell>
          <cell r="E1373">
            <v>6937</v>
          </cell>
          <cell r="F1373">
            <v>73</v>
          </cell>
          <cell r="G1373">
            <v>5</v>
          </cell>
        </row>
        <row r="1374">
          <cell r="A1374">
            <v>11388</v>
          </cell>
          <cell r="B1374" t="str">
            <v>Office Star Seven, spol. s r.o.</v>
          </cell>
          <cell r="C1374" t="str">
            <v>CZ</v>
          </cell>
          <cell r="D1374">
            <v>68000</v>
          </cell>
          <cell r="E1374">
            <v>6937</v>
          </cell>
          <cell r="F1374">
            <v>73</v>
          </cell>
          <cell r="G1374">
            <v>5</v>
          </cell>
        </row>
        <row r="1375">
          <cell r="A1375">
            <v>11389</v>
          </cell>
          <cell r="B1375" t="str">
            <v>Office Star Six, spol. s r.o.</v>
          </cell>
          <cell r="C1375" t="str">
            <v>CZ</v>
          </cell>
          <cell r="D1375">
            <v>68000</v>
          </cell>
          <cell r="E1375">
            <v>6937</v>
          </cell>
          <cell r="F1375">
            <v>73</v>
          </cell>
          <cell r="G1375">
            <v>5</v>
          </cell>
        </row>
        <row r="1376">
          <cell r="A1376">
            <v>11390</v>
          </cell>
          <cell r="B1376" t="str">
            <v>Office Star Ten, spol. s r.o.</v>
          </cell>
          <cell r="C1376" t="str">
            <v>CZ</v>
          </cell>
          <cell r="D1376">
            <v>68000</v>
          </cell>
          <cell r="E1376">
            <v>6937</v>
          </cell>
          <cell r="F1376">
            <v>73</v>
          </cell>
          <cell r="G1376">
            <v>5</v>
          </cell>
        </row>
        <row r="1377">
          <cell r="A1377">
            <v>11391</v>
          </cell>
          <cell r="B1377" t="str">
            <v>Office Star Thirteen, spol. s r.o.</v>
          </cell>
          <cell r="C1377" t="str">
            <v>CZ</v>
          </cell>
          <cell r="D1377">
            <v>68000</v>
          </cell>
          <cell r="E1377">
            <v>6937</v>
          </cell>
          <cell r="F1377">
            <v>73</v>
          </cell>
          <cell r="G1377">
            <v>5</v>
          </cell>
        </row>
        <row r="1378">
          <cell r="A1378">
            <v>11392</v>
          </cell>
          <cell r="B1378" t="str">
            <v>Office Star Three, spol. s r.o.</v>
          </cell>
          <cell r="C1378" t="str">
            <v>CZ</v>
          </cell>
          <cell r="D1378">
            <v>68000</v>
          </cell>
          <cell r="E1378">
            <v>6937</v>
          </cell>
          <cell r="F1378">
            <v>73</v>
          </cell>
          <cell r="G1378">
            <v>5</v>
          </cell>
        </row>
        <row r="1379">
          <cell r="A1379">
            <v>11393</v>
          </cell>
          <cell r="B1379" t="str">
            <v>JSC Centras Securities OPIF "Treasury"</v>
          </cell>
          <cell r="C1379" t="str">
            <v>KZ</v>
          </cell>
          <cell r="D1379">
            <v>66000</v>
          </cell>
          <cell r="E1379">
            <v>7364</v>
          </cell>
          <cell r="F1379">
            <v>72</v>
          </cell>
          <cell r="G1379">
            <v>4</v>
          </cell>
        </row>
        <row r="1380">
          <cell r="A1380">
            <v>11394</v>
          </cell>
          <cell r="B1380" t="str">
            <v>Office Star Two, spol. s r.o.</v>
          </cell>
          <cell r="C1380" t="str">
            <v>CZ</v>
          </cell>
          <cell r="D1380">
            <v>68000</v>
          </cell>
          <cell r="E1380">
            <v>7486</v>
          </cell>
          <cell r="F1380">
            <v>73</v>
          </cell>
          <cell r="G1380">
            <v>5</v>
          </cell>
        </row>
        <row r="1381">
          <cell r="A1381">
            <v>11413</v>
          </cell>
          <cell r="B1381" t="str">
            <v>JSC Centras Securities LLP Special Finance Company "Finance"</v>
          </cell>
          <cell r="C1381" t="str">
            <v>KZ</v>
          </cell>
          <cell r="D1381">
            <v>66000</v>
          </cell>
          <cell r="E1381">
            <v>7364</v>
          </cell>
          <cell r="F1381">
            <v>72</v>
          </cell>
          <cell r="G1381">
            <v>4</v>
          </cell>
        </row>
        <row r="1382">
          <cell r="A1382">
            <v>11414</v>
          </cell>
          <cell r="B1382" t="str">
            <v>Evropské centrum stomatologie Praha s.r.o</v>
          </cell>
          <cell r="C1382" t="str">
            <v>CZ</v>
          </cell>
          <cell r="D1382">
            <v>86000</v>
          </cell>
          <cell r="E1382">
            <v>5802</v>
          </cell>
          <cell r="F1382">
            <v>73</v>
          </cell>
          <cell r="G1382">
            <v>5</v>
          </cell>
        </row>
        <row r="1383">
          <cell r="A1383">
            <v>11421</v>
          </cell>
          <cell r="B1383" t="str">
            <v xml:space="preserve">JSC Insurance company Amanat </v>
          </cell>
          <cell r="C1383" t="str">
            <v>KZ</v>
          </cell>
          <cell r="D1383">
            <v>65000</v>
          </cell>
          <cell r="E1383">
            <v>6891</v>
          </cell>
          <cell r="F1383">
            <v>71</v>
          </cell>
          <cell r="G1383">
            <v>4</v>
          </cell>
        </row>
        <row r="1384">
          <cell r="A1384">
            <v>11422</v>
          </cell>
          <cell r="B1384" t="str">
            <v>Foshan Hengfeng Credit Guarantee Co., Ltd.</v>
          </cell>
          <cell r="C1384" t="str">
            <v>CN</v>
          </cell>
          <cell r="D1384">
            <v>64000</v>
          </cell>
          <cell r="E1384">
            <v>6399</v>
          </cell>
          <cell r="F1384">
            <v>72</v>
          </cell>
          <cell r="G1384">
            <v>4</v>
          </cell>
        </row>
        <row r="1385">
          <cell r="A1385">
            <v>11423</v>
          </cell>
          <cell r="B1385" t="str">
            <v>Privat Invest (UA)</v>
          </cell>
          <cell r="C1385" t="str">
            <v>UA</v>
          </cell>
          <cell r="D1385">
            <v>64000</v>
          </cell>
          <cell r="E1385">
            <v>6400</v>
          </cell>
          <cell r="F1385">
            <v>72</v>
          </cell>
          <cell r="G1385">
            <v>4</v>
          </cell>
        </row>
        <row r="1386">
          <cell r="A1386">
            <v>11424</v>
          </cell>
          <cell r="B1386" t="str">
            <v>HC SE</v>
          </cell>
          <cell r="C1386" t="str">
            <v>NL</v>
          </cell>
          <cell r="D1386">
            <v>66000</v>
          </cell>
          <cell r="E1386">
            <v>6938</v>
          </cell>
          <cell r="F1386">
            <v>72</v>
          </cell>
          <cell r="G1386">
            <v>4</v>
          </cell>
        </row>
        <row r="1387">
          <cell r="A1387">
            <v>11425</v>
          </cell>
          <cell r="B1387" t="str">
            <v>Shenzhen Home Credit Guarantee Co. Limited</v>
          </cell>
          <cell r="C1387" t="str">
            <v>CN</v>
          </cell>
          <cell r="D1387">
            <v>66000</v>
          </cell>
          <cell r="E1387">
            <v>5241</v>
          </cell>
          <cell r="F1387">
            <v>72</v>
          </cell>
          <cell r="G1387">
            <v>4</v>
          </cell>
        </row>
        <row r="1388">
          <cell r="A1388">
            <v>11428</v>
          </cell>
          <cell r="B1388" t="str">
            <v>JSC Insurance Company "London-Almaty"</v>
          </cell>
          <cell r="C1388" t="str">
            <v>KZ</v>
          </cell>
          <cell r="D1388">
            <v>65000</v>
          </cell>
          <cell r="E1388">
            <v>6794</v>
          </cell>
          <cell r="F1388">
            <v>71</v>
          </cell>
          <cell r="G1388">
            <v>4</v>
          </cell>
        </row>
        <row r="1389">
          <cell r="A1389">
            <v>11429</v>
          </cell>
          <cell r="B1389" t="str">
            <v>Swedbank, OJSK</v>
          </cell>
          <cell r="C1389" t="str">
            <v>UA</v>
          </cell>
          <cell r="D1389">
            <v>64000</v>
          </cell>
          <cell r="E1389">
            <v>5810</v>
          </cell>
          <cell r="F1389">
            <v>72</v>
          </cell>
          <cell r="G1389">
            <v>4</v>
          </cell>
        </row>
        <row r="1390">
          <cell r="A1390">
            <v>11430</v>
          </cell>
          <cell r="B1390" t="str">
            <v>National Bank of Ukraine</v>
          </cell>
          <cell r="C1390" t="str">
            <v>UA</v>
          </cell>
          <cell r="D1390">
            <v>64000</v>
          </cell>
          <cell r="E1390">
            <v>5320</v>
          </cell>
          <cell r="F1390">
            <v>10</v>
          </cell>
          <cell r="G1390">
            <v>1</v>
          </cell>
        </row>
        <row r="1391">
          <cell r="A1391">
            <v>11431</v>
          </cell>
          <cell r="B1391" t="str">
            <v>JSC Insurance Company "NOMAD Insurance"</v>
          </cell>
          <cell r="C1391" t="str">
            <v>KZ</v>
          </cell>
          <cell r="D1391">
            <v>65000</v>
          </cell>
          <cell r="E1391">
            <v>6907</v>
          </cell>
          <cell r="F1391">
            <v>71</v>
          </cell>
          <cell r="G1391">
            <v>4</v>
          </cell>
        </row>
        <row r="1392">
          <cell r="A1392">
            <v>11432</v>
          </cell>
          <cell r="B1392" t="str">
            <v>JSB PIVDENNYI</v>
          </cell>
          <cell r="C1392" t="str">
            <v>UA</v>
          </cell>
          <cell r="D1392">
            <v>64000</v>
          </cell>
          <cell r="E1392">
            <v>5812</v>
          </cell>
          <cell r="F1392">
            <v>72</v>
          </cell>
          <cell r="G1392">
            <v>4</v>
          </cell>
        </row>
        <row r="1393">
          <cell r="A1393">
            <v>11433</v>
          </cell>
          <cell r="B1393" t="str">
            <v>Аверс К, ТОВ</v>
          </cell>
          <cell r="C1393" t="str">
            <v>UA</v>
          </cell>
          <cell r="D1393">
            <v>47000</v>
          </cell>
          <cell r="E1393">
            <v>5813</v>
          </cell>
          <cell r="F1393">
            <v>73</v>
          </cell>
          <cell r="G1393">
            <v>5</v>
          </cell>
        </row>
        <row r="1394">
          <cell r="A1394">
            <v>11434</v>
          </cell>
          <cell r="B1394" t="str">
            <v>Континентал сервісіз,ТОВ та іноземною інвестицією</v>
          </cell>
          <cell r="C1394" t="str">
            <v>UA</v>
          </cell>
          <cell r="D1394">
            <v>66000</v>
          </cell>
          <cell r="E1394">
            <v>5814</v>
          </cell>
          <cell r="F1394">
            <v>72</v>
          </cell>
          <cell r="G1394">
            <v>4</v>
          </cell>
        </row>
        <row r="1395">
          <cell r="A1395">
            <v>11435</v>
          </cell>
          <cell r="B1395" t="str">
            <v>Металургтранс, ТОВ</v>
          </cell>
          <cell r="C1395" t="str">
            <v>UA</v>
          </cell>
          <cell r="D1395">
            <v>52000</v>
          </cell>
          <cell r="E1395">
            <v>5815</v>
          </cell>
          <cell r="F1395">
            <v>73</v>
          </cell>
          <cell r="G1395">
            <v>5</v>
          </cell>
        </row>
        <row r="1396">
          <cell r="A1396">
            <v>11436</v>
          </cell>
          <cell r="B1396" t="str">
            <v>Дніпро-Десна, ПВКФ</v>
          </cell>
          <cell r="C1396" t="str">
            <v>UA</v>
          </cell>
          <cell r="D1396">
            <v>46000</v>
          </cell>
          <cell r="E1396">
            <v>5816</v>
          </cell>
          <cell r="F1396">
            <v>73</v>
          </cell>
          <cell r="G1396">
            <v>5</v>
          </cell>
        </row>
        <row r="1397">
          <cell r="A1397">
            <v>11441</v>
          </cell>
          <cell r="B1397" t="str">
            <v>JSC Insurance Company Trust Insurance</v>
          </cell>
          <cell r="C1397" t="str">
            <v>KZ</v>
          </cell>
          <cell r="D1397">
            <v>65000</v>
          </cell>
          <cell r="E1397">
            <v>7114</v>
          </cell>
          <cell r="F1397">
            <v>71</v>
          </cell>
          <cell r="G1397">
            <v>4</v>
          </cell>
        </row>
        <row r="1398">
          <cell r="A1398">
            <v>11442</v>
          </cell>
          <cell r="B1398" t="str">
            <v>Shuhman Mark Michailovich</v>
          </cell>
          <cell r="C1398" t="str">
            <v>UA</v>
          </cell>
          <cell r="D1398">
            <v>98000</v>
          </cell>
          <cell r="E1398">
            <v>0</v>
          </cell>
          <cell r="F1398">
            <v>80</v>
          </cell>
          <cell r="G1398">
            <v>6</v>
          </cell>
        </row>
        <row r="1399">
          <cell r="A1399">
            <v>11443</v>
          </cell>
          <cell r="B1399" t="str">
            <v>Gulyaev Andrey V.</v>
          </cell>
          <cell r="C1399" t="str">
            <v>UA</v>
          </cell>
          <cell r="D1399">
            <v>98000</v>
          </cell>
          <cell r="E1399">
            <v>0</v>
          </cell>
          <cell r="F1399">
            <v>80</v>
          </cell>
          <cell r="G1399">
            <v>6</v>
          </cell>
        </row>
        <row r="1400">
          <cell r="A1400">
            <v>11444</v>
          </cell>
          <cell r="B1400" t="str">
            <v>Мelnik Vladimir Viktorovich</v>
          </cell>
          <cell r="C1400" t="str">
            <v>UA</v>
          </cell>
          <cell r="D1400">
            <v>98000</v>
          </cell>
          <cell r="E1400">
            <v>0</v>
          </cell>
          <cell r="F1400">
            <v>80</v>
          </cell>
          <cell r="G1400">
            <v>6</v>
          </cell>
        </row>
        <row r="1401">
          <cell r="A1401">
            <v>11448</v>
          </cell>
          <cell r="B1401" t="str">
            <v>JSC Insurance Company Alliance Policy</v>
          </cell>
          <cell r="C1401" t="str">
            <v>KZ</v>
          </cell>
          <cell r="D1401">
            <v>65000</v>
          </cell>
          <cell r="E1401">
            <v>7428</v>
          </cell>
          <cell r="F1401">
            <v>71</v>
          </cell>
          <cell r="G1401">
            <v>4</v>
          </cell>
        </row>
        <row r="1402">
          <cell r="A1402">
            <v>11449</v>
          </cell>
          <cell r="B1402" t="str">
            <v>Mosenergo, OAO</v>
          </cell>
          <cell r="C1402" t="str">
            <v>RU</v>
          </cell>
          <cell r="D1402">
            <v>35000</v>
          </cell>
          <cell r="E1402">
            <v>5129</v>
          </cell>
          <cell r="F1402">
            <v>73</v>
          </cell>
          <cell r="G1402">
            <v>5</v>
          </cell>
        </row>
        <row r="1403">
          <cell r="A1403">
            <v>11450</v>
          </cell>
          <cell r="B1403" t="str">
            <v>Bank Saint Petersburg, PJSC</v>
          </cell>
          <cell r="C1403" t="str">
            <v>RU</v>
          </cell>
          <cell r="D1403">
            <v>64000</v>
          </cell>
          <cell r="E1403">
            <v>5822</v>
          </cell>
          <cell r="F1403">
            <v>72</v>
          </cell>
          <cell r="G1403">
            <v>4</v>
          </cell>
        </row>
        <row r="1404">
          <cell r="A1404">
            <v>11452</v>
          </cell>
          <cell r="B1404" t="str">
            <v>JSC Insurance Company Centras Insurance</v>
          </cell>
          <cell r="C1404" t="str">
            <v>KZ</v>
          </cell>
          <cell r="D1404">
            <v>65000</v>
          </cell>
          <cell r="E1404">
            <v>7364</v>
          </cell>
          <cell r="F1404">
            <v>71</v>
          </cell>
          <cell r="G1404">
            <v>4</v>
          </cell>
        </row>
        <row r="1405">
          <cell r="A1405">
            <v>11453</v>
          </cell>
          <cell r="B1405" t="str">
            <v>UniCredit S.p.A.</v>
          </cell>
          <cell r="C1405" t="str">
            <v>IT</v>
          </cell>
          <cell r="D1405">
            <v>64000</v>
          </cell>
          <cell r="E1405">
            <v>5022</v>
          </cell>
          <cell r="F1405">
            <v>60</v>
          </cell>
          <cell r="G1405">
            <v>3</v>
          </cell>
        </row>
        <row r="1406">
          <cell r="A1406">
            <v>11454</v>
          </cell>
          <cell r="B1406" t="str">
            <v>JSC Insurance Company TRANSOIL</v>
          </cell>
          <cell r="C1406" t="str">
            <v>KZ</v>
          </cell>
          <cell r="D1406">
            <v>65000</v>
          </cell>
          <cell r="E1406">
            <v>7432</v>
          </cell>
          <cell r="F1406">
            <v>71</v>
          </cell>
          <cell r="G1406">
            <v>4</v>
          </cell>
        </row>
        <row r="1407">
          <cell r="A1407">
            <v>11455</v>
          </cell>
          <cell r="B1407" t="str">
            <v>INTERCELL AG</v>
          </cell>
          <cell r="C1407" t="str">
            <v>AT</v>
          </cell>
          <cell r="D1407">
            <v>21000</v>
          </cell>
          <cell r="E1407">
            <v>5826</v>
          </cell>
          <cell r="F1407">
            <v>73</v>
          </cell>
          <cell r="G1407">
            <v>5</v>
          </cell>
        </row>
        <row r="1408">
          <cell r="A1408">
            <v>11459</v>
          </cell>
          <cell r="B1408" t="str">
            <v>JSC Fund guarantee insurance payments</v>
          </cell>
          <cell r="C1408" t="str">
            <v>KZ</v>
          </cell>
          <cell r="D1408">
            <v>65000</v>
          </cell>
          <cell r="E1408">
            <v>7480</v>
          </cell>
          <cell r="F1408">
            <v>71</v>
          </cell>
          <cell r="G1408">
            <v>4</v>
          </cell>
        </row>
        <row r="1409">
          <cell r="A1409">
            <v>11460</v>
          </cell>
          <cell r="B1409" t="str">
            <v>Kooperativa pojišťovna, a.s.</v>
          </cell>
          <cell r="C1409" t="str">
            <v>CZ</v>
          </cell>
          <cell r="D1409">
            <v>65000</v>
          </cell>
          <cell r="E1409">
            <v>5831</v>
          </cell>
          <cell r="F1409">
            <v>71</v>
          </cell>
          <cell r="G1409">
            <v>4</v>
          </cell>
        </row>
        <row r="1410">
          <cell r="A1410">
            <v>11461</v>
          </cell>
          <cell r="B1410" t="str">
            <v>JSC Nazarbayev Intellectual Schools</v>
          </cell>
          <cell r="C1410" t="str">
            <v>KZ</v>
          </cell>
          <cell r="D1410">
            <v>85000</v>
          </cell>
          <cell r="E1410">
            <v>7474</v>
          </cell>
          <cell r="F1410">
            <v>73</v>
          </cell>
          <cell r="G1410">
            <v>5</v>
          </cell>
        </row>
        <row r="1411">
          <cell r="A1411">
            <v>11462</v>
          </cell>
          <cell r="B1411" t="str">
            <v>Generali Pojišťovna, a.s.</v>
          </cell>
          <cell r="C1411" t="str">
            <v>CZ</v>
          </cell>
          <cell r="D1411">
            <v>65000</v>
          </cell>
          <cell r="E1411">
            <v>5311</v>
          </cell>
          <cell r="F1411">
            <v>71</v>
          </cell>
          <cell r="G1411">
            <v>4</v>
          </cell>
        </row>
        <row r="1412">
          <cell r="A1412">
            <v>11469</v>
          </cell>
          <cell r="B1412" t="str">
            <v>LLP Interteach MEDICAL ASSISTANCE</v>
          </cell>
          <cell r="C1412" t="str">
            <v>KZ</v>
          </cell>
          <cell r="D1412">
            <v>86000</v>
          </cell>
          <cell r="E1412">
            <v>6890</v>
          </cell>
          <cell r="F1412">
            <v>73</v>
          </cell>
          <cell r="G1412">
            <v>5</v>
          </cell>
        </row>
        <row r="1413">
          <cell r="A1413">
            <v>11470</v>
          </cell>
          <cell r="B1413" t="str">
            <v>"Ingostrakh (M)" ABAR</v>
          </cell>
          <cell r="C1413" t="str">
            <v>RU</v>
          </cell>
          <cell r="D1413">
            <v>65000</v>
          </cell>
          <cell r="E1413">
            <v>5837</v>
          </cell>
          <cell r="F1413">
            <v>71</v>
          </cell>
          <cell r="G1413">
            <v>4</v>
          </cell>
        </row>
        <row r="1414">
          <cell r="A1414">
            <v>11475</v>
          </cell>
          <cell r="B1414" t="str">
            <v>LLP Kazakhturkmunay</v>
          </cell>
          <cell r="C1414" t="str">
            <v>KZ</v>
          </cell>
          <cell r="D1414">
            <v>6000</v>
          </cell>
          <cell r="E1414">
            <v>7367</v>
          </cell>
          <cell r="F1414">
            <v>73</v>
          </cell>
          <cell r="G1414">
            <v>5</v>
          </cell>
        </row>
        <row r="1415">
          <cell r="A1415">
            <v>11476</v>
          </cell>
          <cell r="B1415" t="str">
            <v>Office Star Eight a.s.</v>
          </cell>
          <cell r="C1415" t="str">
            <v>CZ</v>
          </cell>
          <cell r="D1415">
            <v>68000</v>
          </cell>
          <cell r="E1415">
            <v>7486</v>
          </cell>
          <cell r="F1415">
            <v>73</v>
          </cell>
          <cell r="G1415">
            <v>5</v>
          </cell>
        </row>
        <row r="1416">
          <cell r="A1416">
            <v>11479</v>
          </cell>
          <cell r="B1416" t="str">
            <v>DESIGN BUREAU OF TRANSPORT MACHINERY Ltd.</v>
          </cell>
          <cell r="C1416" t="str">
            <v>KZ</v>
          </cell>
          <cell r="D1416">
            <v>74000</v>
          </cell>
          <cell r="E1416">
            <v>7520</v>
          </cell>
          <cell r="F1416">
            <v>73</v>
          </cell>
          <cell r="G1416">
            <v>5</v>
          </cell>
        </row>
        <row r="1417">
          <cell r="A1417">
            <v>11480</v>
          </cell>
          <cell r="B1417" t="str">
            <v>GAZ Capital S.A.</v>
          </cell>
          <cell r="C1417" t="str">
            <v>LU</v>
          </cell>
          <cell r="D1417">
            <v>64000</v>
          </cell>
          <cell r="E1417">
            <v>5129</v>
          </cell>
          <cell r="F1417">
            <v>60</v>
          </cell>
          <cell r="G1417">
            <v>3</v>
          </cell>
        </row>
        <row r="1418">
          <cell r="A1418">
            <v>11481</v>
          </cell>
          <cell r="B1418" t="str">
            <v>BOOS,a.s.</v>
          </cell>
          <cell r="C1418" t="str">
            <v>CZ</v>
          </cell>
          <cell r="D1418">
            <v>41000</v>
          </cell>
          <cell r="E1418">
            <v>5844</v>
          </cell>
          <cell r="F1418">
            <v>73</v>
          </cell>
          <cell r="G1418">
            <v>5</v>
          </cell>
        </row>
        <row r="1419">
          <cell r="A1419">
            <v>11482</v>
          </cell>
          <cell r="B1419" t="str">
            <v>4A architekti s.r.o.</v>
          </cell>
          <cell r="C1419" t="str">
            <v>CZ</v>
          </cell>
          <cell r="D1419">
            <v>41000</v>
          </cell>
          <cell r="E1419">
            <v>5845</v>
          </cell>
          <cell r="F1419">
            <v>73</v>
          </cell>
          <cell r="G1419">
            <v>5</v>
          </cell>
        </row>
        <row r="1420">
          <cell r="A1420">
            <v>11483</v>
          </cell>
          <cell r="B1420" t="str">
            <v>Assicurazioni Generali S.p.A.</v>
          </cell>
          <cell r="C1420" t="str">
            <v>IT</v>
          </cell>
          <cell r="D1420">
            <v>65000</v>
          </cell>
          <cell r="E1420">
            <v>5311</v>
          </cell>
          <cell r="F1420">
            <v>71</v>
          </cell>
          <cell r="G1420">
            <v>4</v>
          </cell>
        </row>
        <row r="1421">
          <cell r="A1421">
            <v>11484</v>
          </cell>
          <cell r="B1421" t="str">
            <v>VIENNA POINT a.s.</v>
          </cell>
          <cell r="C1421" t="str">
            <v>CZ</v>
          </cell>
          <cell r="D1421">
            <v>68000</v>
          </cell>
          <cell r="E1421">
            <v>5846</v>
          </cell>
          <cell r="F1421">
            <v>73</v>
          </cell>
          <cell r="G1421">
            <v>5</v>
          </cell>
        </row>
        <row r="1422">
          <cell r="A1422">
            <v>11485</v>
          </cell>
          <cell r="B1422" t="str">
            <v>Banca Generali</v>
          </cell>
          <cell r="C1422" t="str">
            <v>IT</v>
          </cell>
          <cell r="D1422">
            <v>64000</v>
          </cell>
          <cell r="E1422">
            <v>5311</v>
          </cell>
          <cell r="F1422">
            <v>60</v>
          </cell>
          <cell r="G1422">
            <v>3</v>
          </cell>
        </row>
        <row r="1423">
          <cell r="A1423">
            <v>11486</v>
          </cell>
          <cell r="B1423" t="str">
            <v>ЗАО УМС</v>
          </cell>
          <cell r="C1423" t="str">
            <v>UA</v>
          </cell>
          <cell r="D1423">
            <v>74000</v>
          </cell>
          <cell r="E1423">
            <v>5847</v>
          </cell>
          <cell r="F1423">
            <v>73</v>
          </cell>
          <cell r="G1423">
            <v>5</v>
          </cell>
        </row>
        <row r="1424">
          <cell r="A1424">
            <v>11487</v>
          </cell>
          <cell r="B1424" t="str">
            <v>Пранк ООО фирма</v>
          </cell>
          <cell r="C1424" t="str">
            <v>UA</v>
          </cell>
          <cell r="D1424">
            <v>74000</v>
          </cell>
          <cell r="E1424">
            <v>5848</v>
          </cell>
          <cell r="F1424">
            <v>73</v>
          </cell>
          <cell r="G1424">
            <v>5</v>
          </cell>
        </row>
        <row r="1425">
          <cell r="A1425">
            <v>11488</v>
          </cell>
          <cell r="B1425" t="str">
            <v>Wfl Wolfsburg</v>
          </cell>
          <cell r="C1425" t="str">
            <v>DE</v>
          </cell>
          <cell r="D1425">
            <v>74000</v>
          </cell>
          <cell r="E1425">
            <v>5849</v>
          </cell>
          <cell r="F1425">
            <v>73</v>
          </cell>
          <cell r="G1425">
            <v>5</v>
          </cell>
        </row>
        <row r="1426">
          <cell r="A1426">
            <v>11489</v>
          </cell>
          <cell r="B1426" t="str">
            <v>Nomos-Leasing, OJSC</v>
          </cell>
          <cell r="C1426" t="str">
            <v>RU</v>
          </cell>
          <cell r="D1426">
            <v>64000</v>
          </cell>
          <cell r="E1426">
            <v>5733</v>
          </cell>
          <cell r="F1426">
            <v>72</v>
          </cell>
          <cell r="G1426">
            <v>4</v>
          </cell>
        </row>
        <row r="1427">
          <cell r="A1427">
            <v>11490</v>
          </cell>
          <cell r="B1427" t="str">
            <v>Bank of Tokyo-Mitsubishi UFJ (Holland) NV</v>
          </cell>
          <cell r="C1427" t="str">
            <v>NL</v>
          </cell>
          <cell r="D1427">
            <v>64000</v>
          </cell>
          <cell r="E1427">
            <v>5850</v>
          </cell>
          <cell r="F1427">
            <v>60</v>
          </cell>
          <cell r="G1427">
            <v>3</v>
          </cell>
        </row>
        <row r="1428">
          <cell r="A1428">
            <v>11491</v>
          </cell>
          <cell r="B1428" t="str">
            <v>UBS AG</v>
          </cell>
          <cell r="C1428" t="str">
            <v>CH</v>
          </cell>
          <cell r="D1428">
            <v>64000</v>
          </cell>
          <cell r="E1428">
            <v>5851</v>
          </cell>
          <cell r="F1428">
            <v>60</v>
          </cell>
          <cell r="G1428">
            <v>3</v>
          </cell>
        </row>
        <row r="1429">
          <cell r="A1429">
            <v>11492</v>
          </cell>
          <cell r="B1429" t="str">
            <v>Estragon a.s.</v>
          </cell>
          <cell r="C1429" t="str">
            <v>CZ</v>
          </cell>
          <cell r="D1429">
            <v>68000</v>
          </cell>
          <cell r="E1429">
            <v>5110</v>
          </cell>
          <cell r="F1429">
            <v>73</v>
          </cell>
          <cell r="G1429">
            <v>5</v>
          </cell>
        </row>
        <row r="1430">
          <cell r="A1430">
            <v>11493</v>
          </cell>
          <cell r="B1430" t="str">
            <v>Česká basketbalová federace</v>
          </cell>
          <cell r="C1430" t="str">
            <v>CZ</v>
          </cell>
          <cell r="D1430">
            <v>93000</v>
          </cell>
          <cell r="E1430">
            <v>5852</v>
          </cell>
          <cell r="F1430">
            <v>73</v>
          </cell>
          <cell r="G1430">
            <v>5</v>
          </cell>
        </row>
        <row r="1431">
          <cell r="A1431">
            <v>11494</v>
          </cell>
          <cell r="B1431" t="str">
            <v>ABS Jets, a.s.</v>
          </cell>
          <cell r="C1431" t="str">
            <v>CZ</v>
          </cell>
          <cell r="D1431">
            <v>51000</v>
          </cell>
          <cell r="E1431">
            <v>5853</v>
          </cell>
          <cell r="F1431">
            <v>73</v>
          </cell>
          <cell r="G1431">
            <v>5</v>
          </cell>
        </row>
        <row r="1432">
          <cell r="A1432">
            <v>11495</v>
          </cell>
          <cell r="B1432" t="str">
            <v>Valoko Limited</v>
          </cell>
          <cell r="C1432" t="str">
            <v>CY</v>
          </cell>
          <cell r="D1432">
            <v>66000</v>
          </cell>
          <cell r="E1432">
            <v>6939</v>
          </cell>
          <cell r="F1432">
            <v>72</v>
          </cell>
          <cell r="G1432">
            <v>4</v>
          </cell>
        </row>
        <row r="1433">
          <cell r="A1433">
            <v>11496</v>
          </cell>
          <cell r="B1433" t="str">
            <v>LLP "Oil and Gas Equipment Design Bureau"</v>
          </cell>
          <cell r="C1433" t="str">
            <v>KZ</v>
          </cell>
          <cell r="D1433">
            <v>74000</v>
          </cell>
          <cell r="E1433">
            <v>6889</v>
          </cell>
          <cell r="F1433">
            <v>73</v>
          </cell>
          <cell r="G1433">
            <v>5</v>
          </cell>
        </row>
        <row r="1434">
          <cell r="A1434">
            <v>11497</v>
          </cell>
          <cell r="B1434" t="str">
            <v>Credit Europe Bank N.V.</v>
          </cell>
          <cell r="C1434" t="str">
            <v>NL</v>
          </cell>
          <cell r="D1434">
            <v>64000</v>
          </cell>
          <cell r="E1434">
            <v>5966</v>
          </cell>
          <cell r="F1434">
            <v>60</v>
          </cell>
          <cell r="G1434">
            <v>3</v>
          </cell>
        </row>
        <row r="1435">
          <cell r="A1435">
            <v>11498</v>
          </cell>
          <cell r="B1435" t="str">
            <v>LLP "Build Invest City"</v>
          </cell>
          <cell r="C1435" t="str">
            <v>KZ</v>
          </cell>
          <cell r="D1435">
            <v>74000</v>
          </cell>
          <cell r="E1435">
            <v>7515</v>
          </cell>
          <cell r="F1435">
            <v>73</v>
          </cell>
          <cell r="G1435">
            <v>5</v>
          </cell>
        </row>
        <row r="1436">
          <cell r="A1436">
            <v>11499</v>
          </cell>
          <cell r="B1436" t="str">
            <v>Mukhina Tatyana Anatolyevna</v>
          </cell>
          <cell r="C1436" t="str">
            <v>RU</v>
          </cell>
          <cell r="D1436">
            <v>98000</v>
          </cell>
          <cell r="E1436">
            <v>0</v>
          </cell>
          <cell r="F1436">
            <v>80</v>
          </cell>
          <cell r="G1436">
            <v>6</v>
          </cell>
        </row>
        <row r="1437">
          <cell r="A1437">
            <v>11500</v>
          </cell>
          <cell r="B1437" t="str">
            <v>Azarov Andrey Nikolaevich</v>
          </cell>
          <cell r="C1437" t="str">
            <v>RU</v>
          </cell>
          <cell r="D1437">
            <v>98000</v>
          </cell>
          <cell r="E1437">
            <v>0</v>
          </cell>
          <cell r="F1437">
            <v>80</v>
          </cell>
          <cell r="G1437">
            <v>6</v>
          </cell>
        </row>
        <row r="1438">
          <cell r="A1438">
            <v>11501</v>
          </cell>
          <cell r="B1438" t="str">
            <v>Makarov Dmitry Vladimirovich</v>
          </cell>
          <cell r="C1438" t="str">
            <v>RU</v>
          </cell>
          <cell r="D1438">
            <v>98000</v>
          </cell>
          <cell r="E1438">
            <v>0</v>
          </cell>
          <cell r="F1438">
            <v>80</v>
          </cell>
          <cell r="G1438">
            <v>6</v>
          </cell>
        </row>
        <row r="1439">
          <cell r="A1439">
            <v>11502</v>
          </cell>
          <cell r="B1439" t="str">
            <v>IP Prokoshina</v>
          </cell>
          <cell r="C1439" t="str">
            <v>RU</v>
          </cell>
          <cell r="D1439">
            <v>98000</v>
          </cell>
          <cell r="E1439">
            <v>0</v>
          </cell>
          <cell r="F1439">
            <v>80</v>
          </cell>
          <cell r="G1439">
            <v>6</v>
          </cell>
        </row>
        <row r="1440">
          <cell r="A1440">
            <v>11503</v>
          </cell>
          <cell r="B1440" t="str">
            <v>Reklamnoe agenstvo NEXT</v>
          </cell>
          <cell r="C1440" t="str">
            <v>RU</v>
          </cell>
          <cell r="D1440">
            <v>73000</v>
          </cell>
          <cell r="E1440">
            <v>5858</v>
          </cell>
          <cell r="F1440">
            <v>73</v>
          </cell>
          <cell r="G1440">
            <v>5</v>
          </cell>
        </row>
        <row r="1441">
          <cell r="A1441">
            <v>11504</v>
          </cell>
          <cell r="B1441" t="str">
            <v>ZAO Techinsta Ist</v>
          </cell>
          <cell r="C1441" t="str">
            <v>RU</v>
          </cell>
          <cell r="D1441">
            <v>42000</v>
          </cell>
          <cell r="E1441">
            <v>5859</v>
          </cell>
          <cell r="F1441">
            <v>73</v>
          </cell>
          <cell r="G1441">
            <v>5</v>
          </cell>
        </row>
        <row r="1442">
          <cell r="A1442">
            <v>11505</v>
          </cell>
          <cell r="B1442" t="str">
            <v>Meropriyatie.ru, OOO</v>
          </cell>
          <cell r="C1442" t="str">
            <v>RU</v>
          </cell>
          <cell r="D1442">
            <v>74000</v>
          </cell>
          <cell r="E1442">
            <v>5860</v>
          </cell>
          <cell r="F1442">
            <v>73</v>
          </cell>
          <cell r="G1442">
            <v>5</v>
          </cell>
        </row>
        <row r="1443">
          <cell r="A1443">
            <v>11506</v>
          </cell>
          <cell r="B1443" t="str">
            <v>Promens-print, OOO</v>
          </cell>
          <cell r="C1443" t="str">
            <v>RU</v>
          </cell>
          <cell r="D1443">
            <v>18000</v>
          </cell>
          <cell r="E1443">
            <v>5861</v>
          </cell>
          <cell r="F1443">
            <v>73</v>
          </cell>
          <cell r="G1443">
            <v>5</v>
          </cell>
        </row>
        <row r="1444">
          <cell r="A1444">
            <v>11507</v>
          </cell>
          <cell r="B1444" t="str">
            <v>Manufactura Sizanyuka &amp; Simakova, OAO</v>
          </cell>
          <cell r="C1444" t="str">
            <v>RU</v>
          </cell>
          <cell r="D1444">
            <v>18000</v>
          </cell>
          <cell r="E1444">
            <v>5862</v>
          </cell>
          <cell r="F1444">
            <v>73</v>
          </cell>
          <cell r="G1444">
            <v>5</v>
          </cell>
        </row>
        <row r="1445">
          <cell r="A1445">
            <v>11508</v>
          </cell>
          <cell r="B1445" t="str">
            <v>Euroset Mos 1, OOO</v>
          </cell>
          <cell r="C1445" t="str">
            <v>RU</v>
          </cell>
          <cell r="D1445">
            <v>47000</v>
          </cell>
          <cell r="E1445">
            <v>5042</v>
          </cell>
          <cell r="F1445">
            <v>73</v>
          </cell>
          <cell r="G1445">
            <v>5</v>
          </cell>
        </row>
        <row r="1446">
          <cell r="A1446">
            <v>11509</v>
          </cell>
          <cell r="B1446" t="str">
            <v>ZAO firma Formika</v>
          </cell>
          <cell r="C1446" t="str">
            <v>RU</v>
          </cell>
          <cell r="D1446">
            <v>13000</v>
          </cell>
          <cell r="E1446">
            <v>5864</v>
          </cell>
          <cell r="F1446">
            <v>73</v>
          </cell>
          <cell r="G1446">
            <v>5</v>
          </cell>
        </row>
        <row r="1447">
          <cell r="A1447">
            <v>11510</v>
          </cell>
          <cell r="B1447" t="str">
            <v>ZOOM International s.r.o.</v>
          </cell>
          <cell r="C1447" t="str">
            <v>CZ</v>
          </cell>
          <cell r="D1447">
            <v>62000</v>
          </cell>
          <cell r="E1447">
            <v>5865</v>
          </cell>
          <cell r="F1447">
            <v>73</v>
          </cell>
          <cell r="G1447">
            <v>5</v>
          </cell>
        </row>
        <row r="1448">
          <cell r="A1448">
            <v>11511</v>
          </cell>
          <cell r="B1448" t="str">
            <v>ZAO AMT-Group</v>
          </cell>
          <cell r="C1448" t="str">
            <v>RU</v>
          </cell>
          <cell r="D1448">
            <v>61000</v>
          </cell>
          <cell r="E1448">
            <v>5866</v>
          </cell>
          <cell r="F1448">
            <v>73</v>
          </cell>
          <cell r="G1448">
            <v>5</v>
          </cell>
        </row>
        <row r="1449">
          <cell r="A1449">
            <v>11512</v>
          </cell>
          <cell r="B1449" t="str">
            <v>Konsalting EKOPSI</v>
          </cell>
          <cell r="C1449" t="str">
            <v>RU</v>
          </cell>
          <cell r="D1449">
            <v>70000</v>
          </cell>
          <cell r="E1449">
            <v>5867</v>
          </cell>
          <cell r="F1449">
            <v>73</v>
          </cell>
          <cell r="G1449">
            <v>5</v>
          </cell>
        </row>
        <row r="1450">
          <cell r="A1450">
            <v>11513</v>
          </cell>
          <cell r="B1450" t="str">
            <v>Kantr, OOO</v>
          </cell>
          <cell r="C1450" t="str">
            <v>RU</v>
          </cell>
          <cell r="D1450">
            <v>47000</v>
          </cell>
          <cell r="E1450">
            <v>5868</v>
          </cell>
          <cell r="F1450">
            <v>73</v>
          </cell>
          <cell r="G1450">
            <v>5</v>
          </cell>
        </row>
        <row r="1451">
          <cell r="A1451">
            <v>11514</v>
          </cell>
          <cell r="B1451" t="str">
            <v>Atlas Park-Hotel, OOO</v>
          </cell>
          <cell r="C1451" t="str">
            <v>RU</v>
          </cell>
          <cell r="D1451">
            <v>55000</v>
          </cell>
          <cell r="E1451">
            <v>5869</v>
          </cell>
          <cell r="F1451">
            <v>73</v>
          </cell>
          <cell r="G1451">
            <v>5</v>
          </cell>
        </row>
        <row r="1452">
          <cell r="A1452">
            <v>11515</v>
          </cell>
          <cell r="B1452" t="str">
            <v>Mikhailov &amp; Partners, ZAO</v>
          </cell>
          <cell r="C1452" t="str">
            <v>RU</v>
          </cell>
          <cell r="D1452">
            <v>70000</v>
          </cell>
          <cell r="E1452">
            <v>5870</v>
          </cell>
          <cell r="F1452">
            <v>73</v>
          </cell>
          <cell r="G1452">
            <v>5</v>
          </cell>
        </row>
        <row r="1453">
          <cell r="A1453">
            <v>11516</v>
          </cell>
          <cell r="B1453" t="str">
            <v>Premier-B, OOO</v>
          </cell>
          <cell r="C1453" t="str">
            <v>RU</v>
          </cell>
          <cell r="D1453">
            <v>68000</v>
          </cell>
          <cell r="E1453">
            <v>5871</v>
          </cell>
          <cell r="F1453">
            <v>73</v>
          </cell>
          <cell r="G1453">
            <v>5</v>
          </cell>
        </row>
        <row r="1454">
          <cell r="A1454">
            <v>11517</v>
          </cell>
          <cell r="B1454" t="str">
            <v>Tez Tur, OOO</v>
          </cell>
          <cell r="C1454" t="str">
            <v>RU</v>
          </cell>
          <cell r="D1454">
            <v>79000</v>
          </cell>
          <cell r="E1454">
            <v>5872</v>
          </cell>
          <cell r="F1454">
            <v>73</v>
          </cell>
          <cell r="G1454">
            <v>5</v>
          </cell>
        </row>
        <row r="1455">
          <cell r="A1455">
            <v>11518</v>
          </cell>
          <cell r="B1455" t="str">
            <v>Publictorg, OOO</v>
          </cell>
          <cell r="C1455" t="str">
            <v>RU</v>
          </cell>
          <cell r="D1455">
            <v>68000</v>
          </cell>
          <cell r="E1455">
            <v>5873</v>
          </cell>
          <cell r="F1455">
            <v>73</v>
          </cell>
          <cell r="G1455">
            <v>5</v>
          </cell>
        </row>
        <row r="1456">
          <cell r="A1456">
            <v>11519</v>
          </cell>
          <cell r="B1456" t="str">
            <v>Art Project, OOO</v>
          </cell>
          <cell r="C1456" t="str">
            <v>RU</v>
          </cell>
          <cell r="D1456">
            <v>74000</v>
          </cell>
          <cell r="E1456">
            <v>5874</v>
          </cell>
          <cell r="F1456">
            <v>73</v>
          </cell>
          <cell r="G1456">
            <v>5</v>
          </cell>
        </row>
        <row r="1457">
          <cell r="A1457">
            <v>11520</v>
          </cell>
          <cell r="B1457" t="str">
            <v>ZAO Nayfl</v>
          </cell>
          <cell r="C1457" t="str">
            <v>RU</v>
          </cell>
          <cell r="D1457">
            <v>31000</v>
          </cell>
          <cell r="E1457">
            <v>5875</v>
          </cell>
          <cell r="F1457">
            <v>73</v>
          </cell>
          <cell r="G1457">
            <v>5</v>
          </cell>
        </row>
        <row r="1458">
          <cell r="A1458">
            <v>11521</v>
          </cell>
          <cell r="B1458" t="str">
            <v>Mikron, ZAO</v>
          </cell>
          <cell r="C1458" t="str">
            <v>RU</v>
          </cell>
          <cell r="D1458">
            <v>61000</v>
          </cell>
          <cell r="E1458">
            <v>5876</v>
          </cell>
          <cell r="F1458">
            <v>73</v>
          </cell>
          <cell r="G1458">
            <v>5</v>
          </cell>
        </row>
        <row r="1459">
          <cell r="A1459">
            <v>11522</v>
          </cell>
          <cell r="B1459" t="str">
            <v>IP Liyrov</v>
          </cell>
          <cell r="C1459" t="str">
            <v>RU</v>
          </cell>
          <cell r="D1459">
            <v>98000</v>
          </cell>
          <cell r="E1459">
            <v>0</v>
          </cell>
          <cell r="F1459">
            <v>80</v>
          </cell>
          <cell r="G1459">
            <v>6</v>
          </cell>
        </row>
        <row r="1460">
          <cell r="A1460">
            <v>11523</v>
          </cell>
          <cell r="B1460" t="str">
            <v>Obolensky, OOO</v>
          </cell>
          <cell r="C1460" t="str">
            <v>RU</v>
          </cell>
          <cell r="D1460">
            <v>68000</v>
          </cell>
          <cell r="E1460">
            <v>5878</v>
          </cell>
          <cell r="F1460">
            <v>73</v>
          </cell>
          <cell r="G1460">
            <v>5</v>
          </cell>
        </row>
        <row r="1461">
          <cell r="A1461">
            <v>11524</v>
          </cell>
          <cell r="B1461" t="str">
            <v>Kvantek - Network Technology, LLC</v>
          </cell>
          <cell r="C1461" t="str">
            <v>RU</v>
          </cell>
          <cell r="D1461">
            <v>26000</v>
          </cell>
          <cell r="E1461">
            <v>5879</v>
          </cell>
          <cell r="F1461">
            <v>73</v>
          </cell>
          <cell r="G1461">
            <v>5</v>
          </cell>
        </row>
        <row r="1462">
          <cell r="A1462">
            <v>11525</v>
          </cell>
          <cell r="B1462" t="str">
            <v>KRALU s. r. o.</v>
          </cell>
          <cell r="C1462" t="str">
            <v>SK</v>
          </cell>
          <cell r="D1462">
            <v>47000</v>
          </cell>
          <cell r="E1462">
            <v>5880</v>
          </cell>
          <cell r="F1462">
            <v>73</v>
          </cell>
          <cell r="G1462">
            <v>5</v>
          </cell>
        </row>
        <row r="1463">
          <cell r="A1463">
            <v>11526</v>
          </cell>
          <cell r="B1463" t="str">
            <v>SPEKTRON HK s.r.o.</v>
          </cell>
          <cell r="C1463" t="str">
            <v>SK</v>
          </cell>
          <cell r="D1463">
            <v>47000</v>
          </cell>
          <cell r="E1463">
            <v>5881</v>
          </cell>
          <cell r="F1463">
            <v>73</v>
          </cell>
          <cell r="G1463">
            <v>5</v>
          </cell>
        </row>
        <row r="1464">
          <cell r="A1464">
            <v>11527</v>
          </cell>
          <cell r="B1464" t="str">
            <v>Citibank Europe plc, pobočka zahraničnej banky</v>
          </cell>
          <cell r="C1464" t="str">
            <v>SK</v>
          </cell>
          <cell r="D1464">
            <v>64000</v>
          </cell>
          <cell r="E1464">
            <v>5003</v>
          </cell>
          <cell r="F1464">
            <v>60</v>
          </cell>
          <cell r="G1464">
            <v>3</v>
          </cell>
        </row>
        <row r="1465">
          <cell r="A1465">
            <v>11528</v>
          </cell>
          <cell r="B1465" t="str">
            <v>MasterCard Europe SA</v>
          </cell>
          <cell r="C1465" t="str">
            <v>BE</v>
          </cell>
          <cell r="D1465">
            <v>64000</v>
          </cell>
          <cell r="E1465">
            <v>5882</v>
          </cell>
          <cell r="F1465">
            <v>72</v>
          </cell>
          <cell r="G1465">
            <v>4</v>
          </cell>
        </row>
        <row r="1466">
          <cell r="A1466">
            <v>11529</v>
          </cell>
          <cell r="B1466" t="str">
            <v>Chelton Properties Limited</v>
          </cell>
          <cell r="C1466" t="str">
            <v>VG</v>
          </cell>
          <cell r="D1466">
            <v>64000</v>
          </cell>
          <cell r="E1466">
            <v>7486</v>
          </cell>
          <cell r="F1466">
            <v>72</v>
          </cell>
          <cell r="G1466">
            <v>4</v>
          </cell>
        </row>
        <row r="1467">
          <cell r="A1467">
            <v>11535</v>
          </cell>
          <cell r="B1467" t="str">
            <v>LLP "Almaty Regional Technopark"</v>
          </cell>
          <cell r="C1467" t="str">
            <v>KZ</v>
          </cell>
          <cell r="D1467">
            <v>74000</v>
          </cell>
          <cell r="E1467">
            <v>7494</v>
          </cell>
          <cell r="F1467">
            <v>73</v>
          </cell>
          <cell r="G1467">
            <v>5</v>
          </cell>
        </row>
        <row r="1468">
          <cell r="A1468">
            <v>11536</v>
          </cell>
          <cell r="B1468" t="str">
            <v>TDM, OOO</v>
          </cell>
          <cell r="C1468" t="str">
            <v>RU</v>
          </cell>
          <cell r="D1468">
            <v>47000</v>
          </cell>
          <cell r="E1468">
            <v>5764</v>
          </cell>
          <cell r="F1468">
            <v>73</v>
          </cell>
          <cell r="G1468">
            <v>5</v>
          </cell>
        </row>
        <row r="1469">
          <cell r="A1469">
            <v>11540</v>
          </cell>
          <cell r="B1469" t="str">
            <v>LLP "East - Kazakhstan regional technopark" Altai "</v>
          </cell>
          <cell r="C1469" t="str">
            <v>KZ</v>
          </cell>
          <cell r="D1469">
            <v>74000</v>
          </cell>
          <cell r="E1469">
            <v>7494</v>
          </cell>
          <cell r="F1469">
            <v>73</v>
          </cell>
          <cell r="G1469">
            <v>5</v>
          </cell>
        </row>
        <row r="1470">
          <cell r="A1470">
            <v>11541</v>
          </cell>
          <cell r="B1470" t="str">
            <v>OOO Optitel.Kazan</v>
          </cell>
          <cell r="C1470" t="str">
            <v>RU</v>
          </cell>
          <cell r="D1470">
            <v>47000</v>
          </cell>
          <cell r="E1470">
            <v>5936</v>
          </cell>
          <cell r="F1470">
            <v>73</v>
          </cell>
          <cell r="G1470">
            <v>5</v>
          </cell>
        </row>
        <row r="1471">
          <cell r="A1471">
            <v>11546</v>
          </cell>
          <cell r="B1471" t="str">
            <v>LLP "Design bureau of mining and metallurgical equipment"</v>
          </cell>
          <cell r="C1471" t="str">
            <v>KZ</v>
          </cell>
          <cell r="D1471">
            <v>74000</v>
          </cell>
          <cell r="E1471">
            <v>7520</v>
          </cell>
          <cell r="F1471">
            <v>73</v>
          </cell>
          <cell r="G1471">
            <v>5</v>
          </cell>
        </row>
        <row r="1472">
          <cell r="A1472">
            <v>11547</v>
          </cell>
          <cell r="B1472" t="str">
            <v>Кузнецов О.П</v>
          </cell>
          <cell r="C1472" t="str">
            <v>UA</v>
          </cell>
          <cell r="D1472">
            <v>68000</v>
          </cell>
          <cell r="E1472">
            <v>5942</v>
          </cell>
          <cell r="F1472">
            <v>73</v>
          </cell>
          <cell r="G1472">
            <v>5</v>
          </cell>
        </row>
        <row r="1473">
          <cell r="A1473">
            <v>11548</v>
          </cell>
          <cell r="B1473" t="str">
            <v>LUTO Slovakia a.s.</v>
          </cell>
          <cell r="C1473" t="str">
            <v>SK</v>
          </cell>
          <cell r="D1473">
            <v>47000</v>
          </cell>
          <cell r="E1473">
            <v>5885</v>
          </cell>
          <cell r="F1473">
            <v>73</v>
          </cell>
          <cell r="G1473">
            <v>5</v>
          </cell>
        </row>
        <row r="1474">
          <cell r="A1474">
            <v>11549</v>
          </cell>
          <cell r="B1474" t="str">
            <v>Peter Galan - nábytek GALAN</v>
          </cell>
          <cell r="C1474" t="str">
            <v>SK</v>
          </cell>
          <cell r="D1474">
            <v>47000</v>
          </cell>
          <cell r="E1474">
            <v>5884</v>
          </cell>
          <cell r="F1474">
            <v>73</v>
          </cell>
          <cell r="G1474">
            <v>5</v>
          </cell>
        </row>
        <row r="1475">
          <cell r="A1475">
            <v>11550</v>
          </cell>
          <cell r="B1475" t="str">
            <v>Generali Bulgaria Holding EAD</v>
          </cell>
          <cell r="C1475" t="str">
            <v>BG</v>
          </cell>
          <cell r="D1475">
            <v>65000</v>
          </cell>
          <cell r="E1475">
            <v>5311</v>
          </cell>
          <cell r="F1475">
            <v>71</v>
          </cell>
          <cell r="G1475">
            <v>4</v>
          </cell>
        </row>
        <row r="1476">
          <cell r="A1476">
            <v>11551</v>
          </cell>
          <cell r="B1476" t="str">
            <v>Generali-Providencia Biztosító Zrt.</v>
          </cell>
          <cell r="C1476" t="str">
            <v>HU</v>
          </cell>
          <cell r="D1476">
            <v>65000</v>
          </cell>
          <cell r="E1476">
            <v>5311</v>
          </cell>
          <cell r="F1476">
            <v>71</v>
          </cell>
          <cell r="G1476">
            <v>4</v>
          </cell>
        </row>
        <row r="1477">
          <cell r="A1477">
            <v>11552</v>
          </cell>
          <cell r="B1477" t="str">
            <v>Generali Alapkezelö Zrt.</v>
          </cell>
          <cell r="C1477" t="str">
            <v>HU</v>
          </cell>
          <cell r="D1477">
            <v>65000</v>
          </cell>
          <cell r="E1477">
            <v>5311</v>
          </cell>
          <cell r="F1477">
            <v>71</v>
          </cell>
          <cell r="G1477">
            <v>4</v>
          </cell>
        </row>
        <row r="1478">
          <cell r="A1478">
            <v>11553</v>
          </cell>
          <cell r="B1478" t="str">
            <v>Generali Zavarovalnica d.d.</v>
          </cell>
          <cell r="C1478" t="str">
            <v>SI</v>
          </cell>
          <cell r="D1478">
            <v>65000</v>
          </cell>
          <cell r="E1478">
            <v>5311</v>
          </cell>
          <cell r="F1478">
            <v>71</v>
          </cell>
          <cell r="G1478">
            <v>4</v>
          </cell>
        </row>
        <row r="1479">
          <cell r="A1479">
            <v>11554</v>
          </cell>
          <cell r="B1479" t="str">
            <v>LLP "Microfinance organization" Centras Credit "</v>
          </cell>
          <cell r="C1479" t="str">
            <v>KZ</v>
          </cell>
          <cell r="D1479">
            <v>66000</v>
          </cell>
          <cell r="E1479">
            <v>7516</v>
          </cell>
          <cell r="F1479">
            <v>72</v>
          </cell>
          <cell r="G1479">
            <v>4</v>
          </cell>
        </row>
        <row r="1480">
          <cell r="A1480">
            <v>11555</v>
          </cell>
          <cell r="B1480" t="str">
            <v>Generali osiguranje Srbija a.d.</v>
          </cell>
          <cell r="C1480" t="str">
            <v>RS</v>
          </cell>
          <cell r="D1480">
            <v>65000</v>
          </cell>
          <cell r="E1480">
            <v>5311</v>
          </cell>
          <cell r="F1480">
            <v>71</v>
          </cell>
          <cell r="G1480">
            <v>4</v>
          </cell>
        </row>
        <row r="1481">
          <cell r="A1481">
            <v>11556</v>
          </cell>
          <cell r="B1481" t="str">
            <v>PZ - 194 Construction Company Vietnam</v>
          </cell>
          <cell r="C1481" t="str">
            <v>VN</v>
          </cell>
          <cell r="D1481">
            <v>68000</v>
          </cell>
          <cell r="E1481">
            <v>5886</v>
          </cell>
          <cell r="F1481">
            <v>73</v>
          </cell>
          <cell r="G1481">
            <v>5</v>
          </cell>
        </row>
        <row r="1482">
          <cell r="A1482">
            <v>11557</v>
          </cell>
          <cell r="B1482" t="str">
            <v>PPF HOME CREDIT IFN S.A.</v>
          </cell>
          <cell r="C1482" t="str">
            <v>RO</v>
          </cell>
          <cell r="D1482">
            <v>66000</v>
          </cell>
          <cell r="E1482">
            <v>7486</v>
          </cell>
          <cell r="F1482">
            <v>72</v>
          </cell>
          <cell r="G1482">
            <v>4</v>
          </cell>
        </row>
        <row r="1483">
          <cell r="A1483">
            <v>11558</v>
          </cell>
          <cell r="B1483" t="str">
            <v>Netherlands</v>
          </cell>
          <cell r="C1483" t="str">
            <v>NL</v>
          </cell>
          <cell r="D1483">
            <v>84000</v>
          </cell>
          <cell r="E1483">
            <v>5887</v>
          </cell>
          <cell r="F1483">
            <v>10</v>
          </cell>
          <cell r="G1483">
            <v>2</v>
          </cell>
        </row>
        <row r="1484">
          <cell r="A1484">
            <v>11559</v>
          </cell>
          <cell r="B1484" t="str">
            <v>Ing. Petr Kellner</v>
          </cell>
          <cell r="C1484" t="str">
            <v>CZ</v>
          </cell>
          <cell r="D1484">
            <v>98000</v>
          </cell>
          <cell r="E1484">
            <v>7486</v>
          </cell>
          <cell r="F1484">
            <v>80</v>
          </cell>
          <cell r="G1484">
            <v>6</v>
          </cell>
        </row>
        <row r="1485">
          <cell r="A1485">
            <v>11560</v>
          </cell>
          <cell r="B1485" t="str">
            <v>Industrial Bank Co. Ltd</v>
          </cell>
          <cell r="C1485" t="str">
            <v>CN</v>
          </cell>
          <cell r="D1485">
            <v>64000</v>
          </cell>
          <cell r="E1485">
            <v>5888</v>
          </cell>
          <cell r="F1485">
            <v>60</v>
          </cell>
          <cell r="G1485">
            <v>3</v>
          </cell>
        </row>
        <row r="1486">
          <cell r="A1486">
            <v>11561</v>
          </cell>
          <cell r="B1486" t="str">
            <v>SuNing Co.</v>
          </cell>
          <cell r="C1486" t="str">
            <v>CN</v>
          </cell>
          <cell r="D1486">
            <v>74000</v>
          </cell>
          <cell r="E1486">
            <v>5889</v>
          </cell>
          <cell r="F1486">
            <v>73</v>
          </cell>
          <cell r="G1486">
            <v>5</v>
          </cell>
        </row>
        <row r="1487">
          <cell r="A1487">
            <v>11562</v>
          </cell>
          <cell r="B1487" t="str">
            <v>Fotic Collective Trust</v>
          </cell>
          <cell r="C1487" t="str">
            <v>CN</v>
          </cell>
          <cell r="D1487">
            <v>66000</v>
          </cell>
          <cell r="E1487">
            <v>5241</v>
          </cell>
          <cell r="F1487">
            <v>72</v>
          </cell>
          <cell r="G1487">
            <v>4</v>
          </cell>
        </row>
        <row r="1488">
          <cell r="A1488">
            <v>11563</v>
          </cell>
          <cell r="B1488" t="str">
            <v>Standard Chartered PLC</v>
          </cell>
          <cell r="C1488" t="str">
            <v>CN</v>
          </cell>
          <cell r="D1488">
            <v>64000</v>
          </cell>
          <cell r="E1488">
            <v>5891</v>
          </cell>
          <cell r="F1488">
            <v>60</v>
          </cell>
          <cell r="G1488">
            <v>3</v>
          </cell>
        </row>
        <row r="1489">
          <cell r="A1489">
            <v>11564</v>
          </cell>
          <cell r="B1489" t="str">
            <v>ABN AMRO (China)</v>
          </cell>
          <cell r="C1489" t="str">
            <v>CN</v>
          </cell>
          <cell r="D1489">
            <v>64000</v>
          </cell>
          <cell r="E1489">
            <v>5067</v>
          </cell>
          <cell r="F1489">
            <v>60</v>
          </cell>
          <cell r="G1489">
            <v>3</v>
          </cell>
        </row>
        <row r="1490">
          <cell r="A1490">
            <v>11565</v>
          </cell>
          <cell r="B1490" t="str">
            <v>Duty Free building Co.</v>
          </cell>
          <cell r="C1490" t="str">
            <v>CN</v>
          </cell>
          <cell r="D1490">
            <v>74000</v>
          </cell>
          <cell r="E1490">
            <v>5892</v>
          </cell>
          <cell r="F1490">
            <v>73</v>
          </cell>
          <cell r="G1490">
            <v>5</v>
          </cell>
        </row>
        <row r="1491">
          <cell r="A1491">
            <v>11566</v>
          </cell>
          <cell r="B1491" t="str">
            <v>Portal Investments</v>
          </cell>
          <cell r="C1491" t="str">
            <v>CZ</v>
          </cell>
          <cell r="D1491">
            <v>68000</v>
          </cell>
          <cell r="E1491">
            <v>5893</v>
          </cell>
          <cell r="F1491">
            <v>73</v>
          </cell>
          <cell r="G1491">
            <v>5</v>
          </cell>
        </row>
        <row r="1492">
          <cell r="A1492">
            <v>11567</v>
          </cell>
          <cell r="B1492" t="str">
            <v>Vierendo Limited</v>
          </cell>
          <cell r="C1492" t="str">
            <v>CY</v>
          </cell>
          <cell r="D1492">
            <v>64000</v>
          </cell>
          <cell r="E1492">
            <v>5894</v>
          </cell>
          <cell r="F1492">
            <v>72</v>
          </cell>
          <cell r="G1492">
            <v>4</v>
          </cell>
        </row>
        <row r="1493">
          <cell r="A1493">
            <v>11568</v>
          </cell>
          <cell r="B1493" t="str">
            <v>Privat-Online</v>
          </cell>
          <cell r="C1493" t="str">
            <v>UA</v>
          </cell>
          <cell r="D1493">
            <v>62000</v>
          </cell>
          <cell r="E1493">
            <v>5895</v>
          </cell>
          <cell r="F1493">
            <v>73</v>
          </cell>
          <cell r="G1493">
            <v>5</v>
          </cell>
        </row>
        <row r="1494">
          <cell r="A1494">
            <v>11569</v>
          </cell>
          <cell r="B1494" t="str">
            <v>AEF</v>
          </cell>
          <cell r="C1494" t="str">
            <v>UA</v>
          </cell>
          <cell r="D1494">
            <v>64000</v>
          </cell>
          <cell r="E1494">
            <v>5896</v>
          </cell>
          <cell r="F1494">
            <v>73</v>
          </cell>
          <cell r="G1494">
            <v>5</v>
          </cell>
        </row>
        <row r="1495">
          <cell r="A1495">
            <v>11570</v>
          </cell>
          <cell r="B1495" t="str">
            <v>Bank National Clearing Centre, JSC</v>
          </cell>
          <cell r="C1495" t="str">
            <v>RU</v>
          </cell>
          <cell r="D1495">
            <v>64000</v>
          </cell>
          <cell r="E1495">
            <v>5046</v>
          </cell>
          <cell r="F1495">
            <v>72</v>
          </cell>
          <cell r="G1495">
            <v>4</v>
          </cell>
        </row>
        <row r="1496">
          <cell r="A1496">
            <v>11571</v>
          </cell>
          <cell r="B1496" t="str">
            <v>Metallinvestbank, JSCB</v>
          </cell>
          <cell r="C1496" t="str">
            <v>RU</v>
          </cell>
          <cell r="D1496">
            <v>64000</v>
          </cell>
          <cell r="E1496">
            <v>5898</v>
          </cell>
          <cell r="F1496">
            <v>72</v>
          </cell>
          <cell r="G1496">
            <v>4</v>
          </cell>
        </row>
        <row r="1497">
          <cell r="A1497">
            <v>11572</v>
          </cell>
          <cell r="B1497" t="str">
            <v>Markin Vladimir Vladimirovich</v>
          </cell>
          <cell r="C1497" t="str">
            <v>RU</v>
          </cell>
          <cell r="D1497">
            <v>98000</v>
          </cell>
          <cell r="E1497">
            <v>0</v>
          </cell>
          <cell r="F1497">
            <v>80</v>
          </cell>
          <cell r="G1497">
            <v>6</v>
          </cell>
        </row>
        <row r="1498">
          <cell r="A1498">
            <v>11573</v>
          </cell>
          <cell r="B1498" t="str">
            <v>Kichigina Tatyana Leonidovna</v>
          </cell>
          <cell r="C1498" t="str">
            <v>RU</v>
          </cell>
          <cell r="D1498">
            <v>98000</v>
          </cell>
          <cell r="E1498">
            <v>0</v>
          </cell>
          <cell r="F1498">
            <v>80</v>
          </cell>
          <cell r="G1498">
            <v>6</v>
          </cell>
        </row>
        <row r="1499">
          <cell r="A1499">
            <v>11574</v>
          </cell>
          <cell r="B1499" t="str">
            <v>Furman Alexandr Davidovich</v>
          </cell>
          <cell r="C1499" t="str">
            <v>RU</v>
          </cell>
          <cell r="D1499">
            <v>98000</v>
          </cell>
          <cell r="E1499">
            <v>0</v>
          </cell>
          <cell r="F1499">
            <v>80</v>
          </cell>
          <cell r="G1499">
            <v>6</v>
          </cell>
        </row>
        <row r="1500">
          <cell r="A1500">
            <v>11575</v>
          </cell>
          <cell r="B1500" t="str">
            <v>Popov Sergey Alexandrovich</v>
          </cell>
          <cell r="C1500" t="str">
            <v>RU</v>
          </cell>
          <cell r="D1500">
            <v>98000</v>
          </cell>
          <cell r="E1500">
            <v>0</v>
          </cell>
          <cell r="F1500">
            <v>80</v>
          </cell>
          <cell r="G1500">
            <v>6</v>
          </cell>
        </row>
        <row r="1501">
          <cell r="A1501">
            <v>11576</v>
          </cell>
          <cell r="B1501" t="str">
            <v>OOO A.R.M.S. Training House</v>
          </cell>
          <cell r="C1501" t="str">
            <v>RU</v>
          </cell>
          <cell r="D1501">
            <v>85000</v>
          </cell>
          <cell r="E1501">
            <v>5899</v>
          </cell>
          <cell r="F1501">
            <v>73</v>
          </cell>
          <cell r="G1501">
            <v>5</v>
          </cell>
        </row>
        <row r="1502">
          <cell r="A1502">
            <v>11577</v>
          </cell>
          <cell r="B1502" t="str">
            <v>KMPG, ZAO</v>
          </cell>
          <cell r="C1502" t="str">
            <v>RU</v>
          </cell>
          <cell r="D1502">
            <v>70000</v>
          </cell>
          <cell r="E1502">
            <v>5335</v>
          </cell>
          <cell r="F1502">
            <v>73</v>
          </cell>
          <cell r="G1502">
            <v>5</v>
          </cell>
        </row>
        <row r="1503">
          <cell r="A1503">
            <v>11578</v>
          </cell>
          <cell r="B1503" t="str">
            <v>Lakis, OOO</v>
          </cell>
          <cell r="C1503" t="str">
            <v>RU</v>
          </cell>
          <cell r="D1503">
            <v>72000</v>
          </cell>
          <cell r="E1503">
            <v>5900</v>
          </cell>
          <cell r="F1503">
            <v>73</v>
          </cell>
          <cell r="G1503">
            <v>5</v>
          </cell>
        </row>
        <row r="1504">
          <cell r="A1504">
            <v>11579</v>
          </cell>
          <cell r="B1504" t="str">
            <v>TekhAlyansPrestizh, OOO</v>
          </cell>
          <cell r="C1504" t="str">
            <v>RU</v>
          </cell>
          <cell r="D1504">
            <v>27000</v>
          </cell>
          <cell r="E1504">
            <v>5901</v>
          </cell>
          <cell r="F1504">
            <v>73</v>
          </cell>
          <cell r="G1504">
            <v>5</v>
          </cell>
        </row>
        <row r="1505">
          <cell r="A1505">
            <v>11580</v>
          </cell>
          <cell r="B1505" t="str">
            <v>Alexandrov A. A.</v>
          </cell>
          <cell r="C1505" t="str">
            <v>RU</v>
          </cell>
          <cell r="D1505">
            <v>98000</v>
          </cell>
          <cell r="E1505">
            <v>0</v>
          </cell>
          <cell r="F1505">
            <v>80</v>
          </cell>
          <cell r="G1505">
            <v>6</v>
          </cell>
        </row>
        <row r="1506">
          <cell r="A1506">
            <v>11581</v>
          </cell>
          <cell r="B1506" t="str">
            <v>Capital Real Estate, OJSC</v>
          </cell>
          <cell r="C1506" t="str">
            <v>RU</v>
          </cell>
          <cell r="D1506">
            <v>68000</v>
          </cell>
          <cell r="E1506">
            <v>5902</v>
          </cell>
          <cell r="F1506">
            <v>73</v>
          </cell>
          <cell r="G1506">
            <v>5</v>
          </cell>
        </row>
        <row r="1507">
          <cell r="A1507">
            <v>11582</v>
          </cell>
          <cell r="B1507" t="str">
            <v>Orgmaster, OOO</v>
          </cell>
          <cell r="C1507" t="str">
            <v>RU</v>
          </cell>
          <cell r="D1507">
            <v>47000</v>
          </cell>
          <cell r="E1507">
            <v>5903</v>
          </cell>
          <cell r="F1507">
            <v>73</v>
          </cell>
          <cell r="G1507">
            <v>5</v>
          </cell>
        </row>
        <row r="1508">
          <cell r="A1508">
            <v>11583</v>
          </cell>
          <cell r="B1508" t="str">
            <v>Veteran intelligence, security company</v>
          </cell>
          <cell r="C1508" t="str">
            <v>RU</v>
          </cell>
          <cell r="D1508">
            <v>74000</v>
          </cell>
          <cell r="E1508">
            <v>5904</v>
          </cell>
          <cell r="F1508">
            <v>73</v>
          </cell>
          <cell r="G1508">
            <v>5</v>
          </cell>
        </row>
        <row r="1509">
          <cell r="A1509">
            <v>11584</v>
          </cell>
          <cell r="B1509" t="str">
            <v>Basketball club UNICS</v>
          </cell>
          <cell r="C1509" t="str">
            <v>RU</v>
          </cell>
          <cell r="D1509">
            <v>93000</v>
          </cell>
          <cell r="E1509">
            <v>5905</v>
          </cell>
          <cell r="F1509">
            <v>73</v>
          </cell>
          <cell r="G1509">
            <v>5</v>
          </cell>
        </row>
        <row r="1510">
          <cell r="A1510">
            <v>11585</v>
          </cell>
          <cell r="B1510" t="str">
            <v>Archipova E. V.</v>
          </cell>
          <cell r="C1510" t="str">
            <v>RU</v>
          </cell>
          <cell r="D1510">
            <v>98000</v>
          </cell>
          <cell r="E1510">
            <v>0</v>
          </cell>
          <cell r="F1510">
            <v>80</v>
          </cell>
          <cell r="G1510">
            <v>6</v>
          </cell>
        </row>
        <row r="1511">
          <cell r="A1511">
            <v>11586</v>
          </cell>
          <cell r="B1511" t="str">
            <v>StroyCapitalGroup, LLC</v>
          </cell>
          <cell r="C1511" t="str">
            <v>RU</v>
          </cell>
          <cell r="D1511">
            <v>43000</v>
          </cell>
          <cell r="E1511">
            <v>5906</v>
          </cell>
          <cell r="F1511">
            <v>73</v>
          </cell>
          <cell r="G1511">
            <v>5</v>
          </cell>
        </row>
        <row r="1512">
          <cell r="A1512">
            <v>11587</v>
          </cell>
          <cell r="B1512" t="str">
            <v>Akhoyan D. S.</v>
          </cell>
          <cell r="C1512" t="str">
            <v>RU</v>
          </cell>
          <cell r="D1512">
            <v>98000</v>
          </cell>
          <cell r="E1512">
            <v>0</v>
          </cell>
          <cell r="F1512">
            <v>80</v>
          </cell>
          <cell r="G1512">
            <v>6</v>
          </cell>
        </row>
        <row r="1513">
          <cell r="A1513">
            <v>11588</v>
          </cell>
          <cell r="B1513" t="str">
            <v>Gabdulganeev I. G.</v>
          </cell>
          <cell r="C1513" t="str">
            <v>RU</v>
          </cell>
          <cell r="D1513">
            <v>98000</v>
          </cell>
          <cell r="E1513">
            <v>0</v>
          </cell>
          <cell r="F1513">
            <v>80</v>
          </cell>
          <cell r="G1513">
            <v>6</v>
          </cell>
        </row>
        <row r="1514">
          <cell r="A1514">
            <v>11589</v>
          </cell>
          <cell r="B1514" t="str">
            <v>Real Plus, OOO</v>
          </cell>
          <cell r="C1514" t="str">
            <v>RU</v>
          </cell>
          <cell r="D1514">
            <v>47000</v>
          </cell>
          <cell r="E1514">
            <v>5907</v>
          </cell>
          <cell r="F1514">
            <v>73</v>
          </cell>
          <cell r="G1514">
            <v>5</v>
          </cell>
        </row>
        <row r="1515">
          <cell r="A1515">
            <v>11590</v>
          </cell>
          <cell r="B1515" t="str">
            <v>Prima, OOO</v>
          </cell>
          <cell r="C1515" t="str">
            <v>RU</v>
          </cell>
          <cell r="D1515">
            <v>68000</v>
          </cell>
          <cell r="E1515">
            <v>5910</v>
          </cell>
          <cell r="F1515">
            <v>73</v>
          </cell>
          <cell r="G1515">
            <v>5</v>
          </cell>
        </row>
        <row r="1516">
          <cell r="A1516">
            <v>11591</v>
          </cell>
          <cell r="B1516" t="str">
            <v>Belmont Group, OOO</v>
          </cell>
          <cell r="C1516" t="str">
            <v>RU</v>
          </cell>
          <cell r="D1516">
            <v>74000</v>
          </cell>
          <cell r="E1516">
            <v>5908</v>
          </cell>
          <cell r="F1516">
            <v>73</v>
          </cell>
          <cell r="G1516">
            <v>5</v>
          </cell>
        </row>
        <row r="1517">
          <cell r="A1517">
            <v>11592</v>
          </cell>
          <cell r="B1517" t="str">
            <v>Freshfield Brookhouse Deringer</v>
          </cell>
          <cell r="C1517" t="str">
            <v>GB</v>
          </cell>
          <cell r="D1517">
            <v>74000</v>
          </cell>
          <cell r="E1517">
            <v>5909</v>
          </cell>
          <cell r="F1517">
            <v>73</v>
          </cell>
          <cell r="G1517">
            <v>5</v>
          </cell>
        </row>
        <row r="1518">
          <cell r="A1518">
            <v>11593</v>
          </cell>
          <cell r="B1518" t="str">
            <v>Senteo Incorporated</v>
          </cell>
          <cell r="C1518" t="str">
            <v>US</v>
          </cell>
          <cell r="D1518">
            <v>66000</v>
          </cell>
          <cell r="E1518">
            <v>5911</v>
          </cell>
          <cell r="F1518">
            <v>72</v>
          </cell>
          <cell r="G1518">
            <v>4</v>
          </cell>
        </row>
        <row r="1519">
          <cell r="A1519">
            <v>11594</v>
          </cell>
          <cell r="B1519" t="str">
            <v>LLP "Technopark" Alatau "</v>
          </cell>
          <cell r="C1519" t="str">
            <v>KZ</v>
          </cell>
          <cell r="D1519">
            <v>74000</v>
          </cell>
          <cell r="E1519">
            <v>7521</v>
          </cell>
          <cell r="F1519">
            <v>73</v>
          </cell>
          <cell r="G1519">
            <v>5</v>
          </cell>
        </row>
        <row r="1520">
          <cell r="A1520">
            <v>11595</v>
          </cell>
          <cell r="B1520" t="str">
            <v>BPS-Sberbank, JSC</v>
          </cell>
          <cell r="C1520" t="str">
            <v>BY</v>
          </cell>
          <cell r="D1520">
            <v>64000</v>
          </cell>
          <cell r="E1520">
            <v>5607</v>
          </cell>
          <cell r="F1520">
            <v>72</v>
          </cell>
          <cell r="G1520">
            <v>4</v>
          </cell>
        </row>
        <row r="1521">
          <cell r="A1521">
            <v>11596</v>
          </cell>
          <cell r="B1521" t="str">
            <v>UniCredit Bank Czech Republic and Slovakia, a.s.</v>
          </cell>
          <cell r="C1521" t="str">
            <v>CZ</v>
          </cell>
          <cell r="D1521">
            <v>64000</v>
          </cell>
          <cell r="E1521">
            <v>5022</v>
          </cell>
          <cell r="F1521">
            <v>60</v>
          </cell>
          <cell r="G1521">
            <v>3</v>
          </cell>
        </row>
        <row r="1522">
          <cell r="A1522">
            <v>11597</v>
          </cell>
          <cell r="B1522" t="str">
            <v>Bank Zenit</v>
          </cell>
          <cell r="C1522" t="str">
            <v>RU</v>
          </cell>
          <cell r="D1522">
            <v>64000</v>
          </cell>
          <cell r="E1522">
            <v>5913</v>
          </cell>
          <cell r="F1522">
            <v>72</v>
          </cell>
          <cell r="G1522">
            <v>4</v>
          </cell>
        </row>
        <row r="1523">
          <cell r="A1523">
            <v>11598</v>
          </cell>
          <cell r="B1523" t="str">
            <v>Citibank Europe plc</v>
          </cell>
          <cell r="C1523" t="str">
            <v>IE</v>
          </cell>
          <cell r="D1523">
            <v>64000</v>
          </cell>
          <cell r="E1523">
            <v>5003</v>
          </cell>
          <cell r="F1523">
            <v>60</v>
          </cell>
          <cell r="G1523">
            <v>3</v>
          </cell>
        </row>
        <row r="1524">
          <cell r="A1524">
            <v>11599</v>
          </cell>
          <cell r="B1524" t="str">
            <v>Rozvojová společnost Studénka</v>
          </cell>
          <cell r="C1524" t="str">
            <v>CZ</v>
          </cell>
          <cell r="D1524">
            <v>68000</v>
          </cell>
          <cell r="E1524">
            <v>5914</v>
          </cell>
          <cell r="F1524">
            <v>73</v>
          </cell>
          <cell r="G1524">
            <v>5</v>
          </cell>
        </row>
        <row r="1525">
          <cell r="A1525">
            <v>11600</v>
          </cell>
          <cell r="B1525" t="str">
            <v>S group holding, a.s.</v>
          </cell>
          <cell r="C1525" t="str">
            <v>CZ</v>
          </cell>
          <cell r="D1525">
            <v>66000</v>
          </cell>
          <cell r="E1525">
            <v>7001</v>
          </cell>
          <cell r="F1525">
            <v>72</v>
          </cell>
          <cell r="G1525">
            <v>4</v>
          </cell>
        </row>
        <row r="1526">
          <cell r="A1526">
            <v>11601</v>
          </cell>
          <cell r="B1526" t="str">
            <v>Imexbank, JSC</v>
          </cell>
          <cell r="C1526" t="str">
            <v>UA</v>
          </cell>
          <cell r="D1526">
            <v>64000</v>
          </cell>
          <cell r="E1526">
            <v>5916</v>
          </cell>
          <cell r="F1526">
            <v>72</v>
          </cell>
          <cell r="G1526">
            <v>4</v>
          </cell>
        </row>
        <row r="1527">
          <cell r="A1527">
            <v>11602</v>
          </cell>
          <cell r="B1527" t="str">
            <v>Renascence capital bank, LLC</v>
          </cell>
          <cell r="C1527" t="str">
            <v>UA</v>
          </cell>
          <cell r="D1527">
            <v>64000</v>
          </cell>
          <cell r="E1527">
            <v>5917</v>
          </cell>
          <cell r="F1527">
            <v>72</v>
          </cell>
          <cell r="G1527">
            <v>4</v>
          </cell>
        </row>
        <row r="1528">
          <cell r="A1528">
            <v>11603</v>
          </cell>
          <cell r="B1528" t="str">
            <v>Index-Bank, JSC</v>
          </cell>
          <cell r="C1528" t="str">
            <v>UA</v>
          </cell>
          <cell r="D1528">
            <v>64000</v>
          </cell>
          <cell r="E1528">
            <v>5005</v>
          </cell>
          <cell r="F1528">
            <v>72</v>
          </cell>
          <cell r="G1528">
            <v>4</v>
          </cell>
        </row>
        <row r="1529">
          <cell r="A1529">
            <v>11604</v>
          </cell>
          <cell r="B1529" t="str">
            <v>Запоріжсталь, ВАТ</v>
          </cell>
          <cell r="C1529" t="str">
            <v>UA</v>
          </cell>
          <cell r="D1529">
            <v>24000</v>
          </cell>
          <cell r="E1529">
            <v>5918</v>
          </cell>
          <cell r="F1529">
            <v>73</v>
          </cell>
          <cell r="G1529">
            <v>5</v>
          </cell>
        </row>
        <row r="1530">
          <cell r="A1530">
            <v>11605</v>
          </cell>
          <cell r="B1530" t="str">
            <v>Перше Всеукраїнське бюро кредитних історій, ТОВ</v>
          </cell>
          <cell r="C1530" t="str">
            <v>UA</v>
          </cell>
          <cell r="D1530">
            <v>66000</v>
          </cell>
          <cell r="E1530">
            <v>5919</v>
          </cell>
          <cell r="F1530">
            <v>73</v>
          </cell>
          <cell r="G1530">
            <v>5</v>
          </cell>
        </row>
        <row r="1531">
          <cell r="A1531">
            <v>11606</v>
          </cell>
          <cell r="B1531" t="str">
            <v>Mazhara Alexander Petrovich</v>
          </cell>
          <cell r="C1531" t="str">
            <v>UA</v>
          </cell>
          <cell r="D1531">
            <v>98000</v>
          </cell>
          <cell r="E1531">
            <v>0</v>
          </cell>
          <cell r="F1531">
            <v>80</v>
          </cell>
          <cell r="G1531">
            <v>6</v>
          </cell>
        </row>
        <row r="1532">
          <cell r="A1532">
            <v>11607</v>
          </cell>
          <cell r="B1532" t="str">
            <v>Ishchenko Alexander A.</v>
          </cell>
          <cell r="C1532" t="str">
            <v>UA</v>
          </cell>
          <cell r="D1532">
            <v>98000</v>
          </cell>
          <cell r="E1532">
            <v>0</v>
          </cell>
          <cell r="F1532">
            <v>80</v>
          </cell>
          <cell r="G1532">
            <v>6</v>
          </cell>
        </row>
        <row r="1533">
          <cell r="A1533">
            <v>11608</v>
          </cell>
          <cell r="B1533" t="str">
            <v>Фарма - сіті, ТОВ</v>
          </cell>
          <cell r="C1533" t="str">
            <v>UA</v>
          </cell>
          <cell r="D1533">
            <v>47000</v>
          </cell>
          <cell r="E1533">
            <v>5920</v>
          </cell>
          <cell r="F1533">
            <v>73</v>
          </cell>
          <cell r="G1533">
            <v>5</v>
          </cell>
        </row>
        <row r="1534">
          <cell r="A1534">
            <v>11609</v>
          </cell>
          <cell r="B1534" t="str">
            <v>Акта, ЗАО</v>
          </cell>
          <cell r="C1534" t="str">
            <v>UA</v>
          </cell>
          <cell r="D1534">
            <v>68000</v>
          </cell>
          <cell r="E1534">
            <v>5921</v>
          </cell>
          <cell r="F1534">
            <v>73</v>
          </cell>
          <cell r="G1534">
            <v>5</v>
          </cell>
        </row>
        <row r="1535">
          <cell r="A1535">
            <v>11610</v>
          </cell>
          <cell r="B1535" t="str">
            <v>Коплатрейд, ТОВ</v>
          </cell>
          <cell r="C1535" t="str">
            <v>UA</v>
          </cell>
          <cell r="D1535">
            <v>99999</v>
          </cell>
          <cell r="E1535">
            <v>5922</v>
          </cell>
          <cell r="F1535">
            <v>73</v>
          </cell>
          <cell r="G1535">
            <v>5</v>
          </cell>
        </row>
        <row r="1536">
          <cell r="A1536">
            <v>11611</v>
          </cell>
          <cell r="B1536" t="str">
            <v>Russian Agricultural Bank (RusAg), OJSC</v>
          </cell>
          <cell r="C1536" t="str">
            <v>RU</v>
          </cell>
          <cell r="D1536">
            <v>64000</v>
          </cell>
          <cell r="E1536">
            <v>6991</v>
          </cell>
          <cell r="F1536">
            <v>72</v>
          </cell>
          <cell r="G1536">
            <v>4</v>
          </cell>
        </row>
        <row r="1537">
          <cell r="A1537">
            <v>11612</v>
          </cell>
          <cell r="B1537" t="str">
            <v>МДА, ПП</v>
          </cell>
          <cell r="C1537" t="str">
            <v>UA</v>
          </cell>
          <cell r="D1537">
            <v>85000</v>
          </cell>
          <cell r="E1537">
            <v>5923</v>
          </cell>
          <cell r="F1537">
            <v>73</v>
          </cell>
          <cell r="G1537">
            <v>5</v>
          </cell>
        </row>
        <row r="1538">
          <cell r="A1538">
            <v>11613</v>
          </cell>
          <cell r="B1538" t="str">
            <v>China (Republic Of)</v>
          </cell>
          <cell r="C1538" t="str">
            <v>CN</v>
          </cell>
          <cell r="D1538">
            <v>84000</v>
          </cell>
          <cell r="E1538">
            <v>5924</v>
          </cell>
          <cell r="F1538">
            <v>10</v>
          </cell>
          <cell r="G1538">
            <v>2</v>
          </cell>
        </row>
        <row r="1539">
          <cell r="A1539">
            <v>11614</v>
          </cell>
          <cell r="B1539" t="str">
            <v>Bulgaria (Government)</v>
          </cell>
          <cell r="C1539" t="str">
            <v>BG</v>
          </cell>
          <cell r="D1539">
            <v>84000</v>
          </cell>
          <cell r="E1539">
            <v>5925</v>
          </cell>
          <cell r="F1539">
            <v>10</v>
          </cell>
          <cell r="G1539">
            <v>2</v>
          </cell>
        </row>
        <row r="1540">
          <cell r="A1540">
            <v>11615</v>
          </cell>
          <cell r="B1540" t="str">
            <v>Republic of Cyprus (Government)</v>
          </cell>
          <cell r="C1540" t="str">
            <v>CY</v>
          </cell>
          <cell r="D1540">
            <v>84000</v>
          </cell>
          <cell r="E1540">
            <v>5926</v>
          </cell>
          <cell r="F1540">
            <v>10</v>
          </cell>
          <cell r="G1540">
            <v>2</v>
          </cell>
        </row>
        <row r="1541">
          <cell r="A1541">
            <v>11616</v>
          </cell>
          <cell r="B1541" t="str">
            <v>France (Government)</v>
          </cell>
          <cell r="C1541" t="str">
            <v>FR</v>
          </cell>
          <cell r="D1541">
            <v>84000</v>
          </cell>
          <cell r="E1541">
            <v>5927</v>
          </cell>
          <cell r="F1541">
            <v>10</v>
          </cell>
          <cell r="G1541">
            <v>2</v>
          </cell>
        </row>
        <row r="1542">
          <cell r="A1542">
            <v>11617</v>
          </cell>
          <cell r="B1542" t="str">
            <v>United Kingdom (Government)</v>
          </cell>
          <cell r="C1542" t="str">
            <v>GB</v>
          </cell>
          <cell r="D1542">
            <v>84000</v>
          </cell>
          <cell r="E1542">
            <v>5928</v>
          </cell>
          <cell r="F1542">
            <v>10</v>
          </cell>
          <cell r="G1542">
            <v>2</v>
          </cell>
        </row>
        <row r="1543">
          <cell r="A1543">
            <v>11618</v>
          </cell>
          <cell r="B1543" t="str">
            <v>Hong Kong (Government)</v>
          </cell>
          <cell r="C1543" t="str">
            <v>HK</v>
          </cell>
          <cell r="D1543">
            <v>84000</v>
          </cell>
          <cell r="E1543">
            <v>5929</v>
          </cell>
          <cell r="F1543">
            <v>10</v>
          </cell>
          <cell r="G1543">
            <v>2</v>
          </cell>
        </row>
        <row r="1544">
          <cell r="A1544">
            <v>11619</v>
          </cell>
          <cell r="B1544" t="str">
            <v>Hungary (Government)</v>
          </cell>
          <cell r="C1544" t="str">
            <v>HU</v>
          </cell>
          <cell r="D1544">
            <v>84000</v>
          </cell>
          <cell r="E1544">
            <v>5930</v>
          </cell>
          <cell r="F1544">
            <v>10</v>
          </cell>
          <cell r="G1544">
            <v>2</v>
          </cell>
        </row>
        <row r="1545">
          <cell r="A1545">
            <v>11620</v>
          </cell>
          <cell r="B1545" t="str">
            <v>Ireland (Government)</v>
          </cell>
          <cell r="C1545" t="str">
            <v>IE</v>
          </cell>
          <cell r="D1545">
            <v>84000</v>
          </cell>
          <cell r="E1545">
            <v>5931</v>
          </cell>
          <cell r="F1545">
            <v>10</v>
          </cell>
          <cell r="G1545">
            <v>2</v>
          </cell>
        </row>
        <row r="1546">
          <cell r="A1546">
            <v>11621</v>
          </cell>
          <cell r="B1546" t="str">
            <v>Italy (Government)</v>
          </cell>
          <cell r="C1546" t="str">
            <v>IT</v>
          </cell>
          <cell r="D1546">
            <v>84000</v>
          </cell>
          <cell r="E1546">
            <v>5932</v>
          </cell>
          <cell r="F1546">
            <v>10</v>
          </cell>
          <cell r="G1546">
            <v>2</v>
          </cell>
        </row>
        <row r="1547">
          <cell r="A1547">
            <v>11622</v>
          </cell>
          <cell r="B1547" t="str">
            <v>Romania (Government)</v>
          </cell>
          <cell r="C1547" t="str">
            <v>RO</v>
          </cell>
          <cell r="D1547">
            <v>84000</v>
          </cell>
          <cell r="E1547">
            <v>5933</v>
          </cell>
          <cell r="F1547">
            <v>10</v>
          </cell>
          <cell r="G1547">
            <v>2</v>
          </cell>
        </row>
        <row r="1548">
          <cell r="A1548">
            <v>11623</v>
          </cell>
          <cell r="B1548" t="str">
            <v>Serbia (Government)</v>
          </cell>
          <cell r="C1548" t="str">
            <v>RS</v>
          </cell>
          <cell r="D1548">
            <v>84000</v>
          </cell>
          <cell r="E1548">
            <v>5934</v>
          </cell>
          <cell r="F1548">
            <v>10</v>
          </cell>
          <cell r="G1548">
            <v>2</v>
          </cell>
        </row>
        <row r="1549">
          <cell r="A1549">
            <v>11624</v>
          </cell>
          <cell r="B1549" t="str">
            <v>Ministrstvo za finance Slovenija</v>
          </cell>
          <cell r="C1549" t="str">
            <v>SI</v>
          </cell>
          <cell r="D1549">
            <v>84000</v>
          </cell>
          <cell r="E1549">
            <v>5935</v>
          </cell>
          <cell r="F1549">
            <v>10</v>
          </cell>
          <cell r="G1549">
            <v>2</v>
          </cell>
        </row>
        <row r="1550">
          <cell r="A1550">
            <v>11625</v>
          </cell>
          <cell r="B1550" t="str">
            <v>Леком, ТОВ</v>
          </cell>
          <cell r="C1550" t="str">
            <v>UA</v>
          </cell>
          <cell r="D1550">
            <v>46000</v>
          </cell>
          <cell r="E1550">
            <v>5944</v>
          </cell>
          <cell r="F1550">
            <v>73</v>
          </cell>
          <cell r="G1550">
            <v>5</v>
          </cell>
        </row>
        <row r="1551">
          <cell r="A1551">
            <v>11626</v>
          </cell>
          <cell r="B1551" t="str">
            <v>Тако, ЗАТ</v>
          </cell>
          <cell r="C1551" t="str">
            <v>UA</v>
          </cell>
          <cell r="D1551">
            <v>30000</v>
          </cell>
          <cell r="E1551">
            <v>5945</v>
          </cell>
          <cell r="F1551">
            <v>73</v>
          </cell>
          <cell r="G1551">
            <v>5</v>
          </cell>
        </row>
        <row r="1552">
          <cell r="A1552">
            <v>11627</v>
          </cell>
          <cell r="B1552" t="str">
            <v>Алексгруп, ТОВ</v>
          </cell>
          <cell r="C1552" t="str">
            <v>UA</v>
          </cell>
          <cell r="D1552">
            <v>52000</v>
          </cell>
          <cell r="E1552">
            <v>5946</v>
          </cell>
          <cell r="F1552">
            <v>73</v>
          </cell>
          <cell r="G1552">
            <v>5</v>
          </cell>
        </row>
        <row r="1553">
          <cell r="A1553">
            <v>11628</v>
          </cell>
          <cell r="B1553" t="str">
            <v>Нікопольська міська електрична мережа вуличного освітлення, КП</v>
          </cell>
          <cell r="C1553" t="str">
            <v>UA</v>
          </cell>
          <cell r="D1553">
            <v>43000</v>
          </cell>
          <cell r="E1553">
            <v>5947</v>
          </cell>
          <cell r="F1553">
            <v>73</v>
          </cell>
          <cell r="G1553">
            <v>5</v>
          </cell>
        </row>
        <row r="1554">
          <cell r="A1554">
            <v>11629</v>
          </cell>
          <cell r="B1554" t="str">
            <v>Zdesenko Andrey V.</v>
          </cell>
          <cell r="C1554" t="str">
            <v>UA</v>
          </cell>
          <cell r="D1554">
            <v>98000</v>
          </cell>
          <cell r="E1554">
            <v>0</v>
          </cell>
          <cell r="F1554">
            <v>80</v>
          </cell>
          <cell r="G1554">
            <v>6</v>
          </cell>
        </row>
        <row r="1555">
          <cell r="A1555">
            <v>11630</v>
          </cell>
          <cell r="B1555" t="str">
            <v>Mulaeva Svetlana Kovtiukh</v>
          </cell>
          <cell r="C1555" t="str">
            <v>UA</v>
          </cell>
          <cell r="D1555">
            <v>98000</v>
          </cell>
          <cell r="E1555">
            <v>0</v>
          </cell>
          <cell r="F1555">
            <v>80</v>
          </cell>
          <cell r="G1555">
            <v>6</v>
          </cell>
        </row>
        <row r="1556">
          <cell r="A1556">
            <v>11631</v>
          </cell>
          <cell r="B1556" t="str">
            <v>Dedovets Jurij Stanіslavіvna</v>
          </cell>
          <cell r="C1556" t="str">
            <v>UA</v>
          </cell>
          <cell r="D1556">
            <v>98000</v>
          </cell>
          <cell r="E1556">
            <v>0</v>
          </cell>
          <cell r="F1556">
            <v>80</v>
          </cell>
          <cell r="G1556">
            <v>6</v>
          </cell>
        </row>
        <row r="1557">
          <cell r="A1557">
            <v>11632</v>
          </cell>
          <cell r="B1557" t="str">
            <v>Міралді ВС, ТОВ</v>
          </cell>
          <cell r="C1557" t="str">
            <v>UA</v>
          </cell>
          <cell r="D1557">
            <v>93000</v>
          </cell>
          <cell r="E1557">
            <v>5950</v>
          </cell>
          <cell r="F1557">
            <v>73</v>
          </cell>
          <cell r="G1557">
            <v>5</v>
          </cell>
        </row>
        <row r="1558">
          <cell r="A1558">
            <v>11633</v>
          </cell>
          <cell r="B1558" t="str">
            <v>Біофарм, ТОВ</v>
          </cell>
          <cell r="C1558" t="str">
            <v>UA</v>
          </cell>
          <cell r="D1558">
            <v>21000</v>
          </cell>
          <cell r="E1558">
            <v>5951</v>
          </cell>
          <cell r="F1558">
            <v>73</v>
          </cell>
          <cell r="G1558">
            <v>5</v>
          </cell>
        </row>
        <row r="1559">
          <cell r="A1559">
            <v>11634</v>
          </cell>
          <cell r="B1559" t="str">
            <v>Нікопрогресбуд, ТОВ</v>
          </cell>
          <cell r="C1559" t="str">
            <v>UA</v>
          </cell>
          <cell r="D1559">
            <v>41000</v>
          </cell>
          <cell r="E1559">
            <v>5952</v>
          </cell>
          <cell r="F1559">
            <v>73</v>
          </cell>
          <cell r="G1559">
            <v>5</v>
          </cell>
        </row>
        <row r="1560">
          <cell r="A1560">
            <v>11635</v>
          </cell>
          <cell r="B1560" t="str">
            <v>LLP KAZ-EN</v>
          </cell>
          <cell r="C1560" t="str">
            <v>KZ</v>
          </cell>
          <cell r="D1560">
            <v>74000</v>
          </cell>
          <cell r="E1560">
            <v>7527</v>
          </cell>
          <cell r="F1560">
            <v>73</v>
          </cell>
          <cell r="G1560">
            <v>5</v>
          </cell>
        </row>
        <row r="1561">
          <cell r="A1561">
            <v>11636</v>
          </cell>
          <cell r="B1561" t="str">
            <v>ANTHIAROSE LIMITED</v>
          </cell>
          <cell r="C1561" t="str">
            <v>CY</v>
          </cell>
          <cell r="D1561">
            <v>64000</v>
          </cell>
          <cell r="E1561">
            <v>7486</v>
          </cell>
          <cell r="F1561">
            <v>72</v>
          </cell>
          <cell r="G1561">
            <v>4</v>
          </cell>
        </row>
        <row r="1562">
          <cell r="A1562">
            <v>11637</v>
          </cell>
          <cell r="B1562" t="str">
            <v>Pearlmoon Limited</v>
          </cell>
          <cell r="C1562" t="str">
            <v>CY</v>
          </cell>
          <cell r="D1562">
            <v>64000</v>
          </cell>
          <cell r="E1562">
            <v>7486</v>
          </cell>
          <cell r="F1562">
            <v>72</v>
          </cell>
          <cell r="G1562">
            <v>4</v>
          </cell>
        </row>
        <row r="1563">
          <cell r="A1563">
            <v>11638</v>
          </cell>
          <cell r="B1563" t="str">
            <v>Polymetal, OJSC</v>
          </cell>
          <cell r="C1563" t="str">
            <v>RU</v>
          </cell>
          <cell r="D1563">
            <v>7000</v>
          </cell>
          <cell r="E1563">
            <v>5995</v>
          </cell>
          <cell r="F1563">
            <v>73</v>
          </cell>
          <cell r="G1563">
            <v>5</v>
          </cell>
        </row>
        <row r="1564">
          <cell r="A1564">
            <v>11639</v>
          </cell>
          <cell r="B1564" t="str">
            <v>EUC holding a.s.</v>
          </cell>
          <cell r="C1564" t="str">
            <v>CZ</v>
          </cell>
          <cell r="D1564">
            <v>66000</v>
          </cell>
          <cell r="E1564">
            <v>7398</v>
          </cell>
          <cell r="F1564">
            <v>72</v>
          </cell>
          <cell r="G1564">
            <v>4</v>
          </cell>
        </row>
        <row r="1565">
          <cell r="A1565">
            <v>11640</v>
          </cell>
          <cell r="B1565" t="str">
            <v>ТОВ, КПД</v>
          </cell>
          <cell r="C1565" t="str">
            <v>UA</v>
          </cell>
          <cell r="D1565">
            <v>22000</v>
          </cell>
          <cell r="E1565">
            <v>5956</v>
          </cell>
          <cell r="F1565">
            <v>73</v>
          </cell>
          <cell r="G1565">
            <v>5</v>
          </cell>
        </row>
        <row r="1566">
          <cell r="A1566">
            <v>11641</v>
          </cell>
          <cell r="B1566" t="str">
            <v>Граніт-Дорсервіс, ТОВ</v>
          </cell>
          <cell r="C1566" t="str">
            <v>UA</v>
          </cell>
          <cell r="D1566">
            <v>41000</v>
          </cell>
          <cell r="E1566">
            <v>5957</v>
          </cell>
          <cell r="F1566">
            <v>73</v>
          </cell>
          <cell r="G1566">
            <v>5</v>
          </cell>
        </row>
        <row r="1567">
          <cell r="A1567">
            <v>11642</v>
          </cell>
          <cell r="B1567" t="str">
            <v>Shenzhen OCT Clubhouse Management Co., Ltd</v>
          </cell>
          <cell r="C1567" t="str">
            <v>CN</v>
          </cell>
          <cell r="D1567">
            <v>68000</v>
          </cell>
          <cell r="E1567">
            <v>5958</v>
          </cell>
          <cell r="F1567">
            <v>73</v>
          </cell>
          <cell r="G1567">
            <v>5</v>
          </cell>
        </row>
        <row r="1568">
          <cell r="A1568">
            <v>11643</v>
          </cell>
          <cell r="B1568" t="str">
            <v>Fraser Place Shekou Shenzhen</v>
          </cell>
          <cell r="C1568" t="str">
            <v>CN</v>
          </cell>
          <cell r="D1568">
            <v>68000</v>
          </cell>
          <cell r="E1568">
            <v>5959</v>
          </cell>
          <cell r="F1568">
            <v>73</v>
          </cell>
          <cell r="G1568">
            <v>5</v>
          </cell>
        </row>
        <row r="1569">
          <cell r="A1569">
            <v>11644</v>
          </cell>
          <cell r="B1569" t="str">
            <v>China CITIC Bank</v>
          </cell>
          <cell r="C1569" t="str">
            <v>CN</v>
          </cell>
          <cell r="D1569">
            <v>64000</v>
          </cell>
          <cell r="E1569">
            <v>5960</v>
          </cell>
          <cell r="F1569">
            <v>60</v>
          </cell>
          <cell r="G1569">
            <v>3</v>
          </cell>
        </row>
        <row r="1570">
          <cell r="A1570">
            <v>11645</v>
          </cell>
          <cell r="B1570" t="str">
            <v>Home Credit Business Management (Tianjin) Co., Ltd., v likvidaci</v>
          </cell>
          <cell r="C1570" t="str">
            <v>CN</v>
          </cell>
          <cell r="D1570">
            <v>64000</v>
          </cell>
          <cell r="E1570">
            <v>7486</v>
          </cell>
          <cell r="F1570">
            <v>72</v>
          </cell>
          <cell r="G1570">
            <v>4</v>
          </cell>
        </row>
        <row r="1571">
          <cell r="A1571">
            <v>11646</v>
          </cell>
          <cell r="B1571" t="str">
            <v>China MinSheng Banking Corporation</v>
          </cell>
          <cell r="C1571" t="str">
            <v>CN</v>
          </cell>
          <cell r="D1571">
            <v>64000</v>
          </cell>
          <cell r="E1571">
            <v>5961</v>
          </cell>
          <cell r="F1571">
            <v>60</v>
          </cell>
          <cell r="G1571">
            <v>3</v>
          </cell>
        </row>
        <row r="1572">
          <cell r="A1572">
            <v>11647</v>
          </cell>
          <cell r="B1572" t="str">
            <v>Generali Osiguranje d.d.</v>
          </cell>
          <cell r="C1572" t="str">
            <v>HR</v>
          </cell>
          <cell r="D1572">
            <v>65000</v>
          </cell>
          <cell r="E1572">
            <v>5311</v>
          </cell>
          <cell r="F1572">
            <v>71</v>
          </cell>
          <cell r="G1572">
            <v>4</v>
          </cell>
        </row>
        <row r="1573">
          <cell r="A1573">
            <v>11648</v>
          </cell>
          <cell r="B1573" t="str">
            <v>Shundian Co.</v>
          </cell>
          <cell r="C1573" t="str">
            <v>CH</v>
          </cell>
          <cell r="D1573">
            <v>74000</v>
          </cell>
          <cell r="E1573">
            <v>5962</v>
          </cell>
          <cell r="F1573">
            <v>73</v>
          </cell>
          <cell r="G1573">
            <v>5</v>
          </cell>
        </row>
        <row r="1574">
          <cell r="A1574">
            <v>11649</v>
          </cell>
          <cell r="B1574" t="str">
            <v>Subsidiary Bank Joint Stock Company "Home Credit and Finance Bank"</v>
          </cell>
          <cell r="C1574" t="str">
            <v>KZ</v>
          </cell>
          <cell r="D1574">
            <v>64000</v>
          </cell>
          <cell r="E1574">
            <v>5241</v>
          </cell>
          <cell r="F1574">
            <v>72</v>
          </cell>
          <cell r="G1574">
            <v>4</v>
          </cell>
        </row>
        <row r="1575">
          <cell r="A1575">
            <v>11650</v>
          </cell>
          <cell r="B1575" t="str">
            <v>Establishment of "Central Asian University"</v>
          </cell>
          <cell r="C1575" t="str">
            <v>KZ</v>
          </cell>
          <cell r="D1575">
            <v>85000</v>
          </cell>
          <cell r="E1575">
            <v>6888</v>
          </cell>
          <cell r="F1575">
            <v>73</v>
          </cell>
          <cell r="G1575">
            <v>5</v>
          </cell>
        </row>
        <row r="1576">
          <cell r="A1576">
            <v>11651</v>
          </cell>
          <cell r="B1576" t="str">
            <v>Bank Avangard, JSCB</v>
          </cell>
          <cell r="C1576" t="str">
            <v>RU</v>
          </cell>
          <cell r="D1576">
            <v>64000</v>
          </cell>
          <cell r="E1576">
            <v>5965</v>
          </cell>
          <cell r="F1576">
            <v>72</v>
          </cell>
          <cell r="G1576">
            <v>4</v>
          </cell>
        </row>
        <row r="1577">
          <cell r="A1577">
            <v>11652</v>
          </cell>
          <cell r="B1577" t="str">
            <v>Credit Europe Bank (CEB), Ltd.</v>
          </cell>
          <cell r="C1577" t="str">
            <v>RU</v>
          </cell>
          <cell r="D1577">
            <v>64000</v>
          </cell>
          <cell r="E1577">
            <v>5966</v>
          </cell>
          <cell r="F1577">
            <v>72</v>
          </cell>
          <cell r="G1577">
            <v>4</v>
          </cell>
        </row>
        <row r="1578">
          <cell r="A1578">
            <v>11653</v>
          </cell>
          <cell r="B1578" t="str">
            <v>Nordea Bank, JSC</v>
          </cell>
          <cell r="C1578" t="str">
            <v>RU</v>
          </cell>
          <cell r="D1578">
            <v>64000</v>
          </cell>
          <cell r="E1578">
            <v>5967</v>
          </cell>
          <cell r="F1578">
            <v>72</v>
          </cell>
          <cell r="G1578">
            <v>4</v>
          </cell>
        </row>
        <row r="1579">
          <cell r="A1579">
            <v>11654</v>
          </cell>
          <cell r="B1579" t="str">
            <v>Ignatov Andrey Aleksandrovich</v>
          </cell>
          <cell r="C1579" t="str">
            <v>RU</v>
          </cell>
          <cell r="D1579">
            <v>98000</v>
          </cell>
          <cell r="E1579">
            <v>0</v>
          </cell>
          <cell r="F1579">
            <v>80</v>
          </cell>
          <cell r="G1579">
            <v>6</v>
          </cell>
        </row>
        <row r="1580">
          <cell r="A1580">
            <v>11655</v>
          </cell>
          <cell r="B1580" t="str">
            <v>Eurasia Credit Card Company S.A.</v>
          </cell>
          <cell r="C1580" t="str">
            <v>LU</v>
          </cell>
          <cell r="D1580">
            <v>64000</v>
          </cell>
          <cell r="E1580">
            <v>6395</v>
          </cell>
          <cell r="F1580">
            <v>72</v>
          </cell>
          <cell r="G1580">
            <v>4</v>
          </cell>
        </row>
        <row r="1581">
          <cell r="A1581">
            <v>11656</v>
          </cell>
          <cell r="B1581" t="str">
            <v>CHIP-Service, OOO</v>
          </cell>
          <cell r="C1581" t="str">
            <v>RU</v>
          </cell>
          <cell r="D1581">
            <v>62000</v>
          </cell>
          <cell r="E1581">
            <v>5968</v>
          </cell>
          <cell r="F1581">
            <v>73</v>
          </cell>
          <cell r="G1581">
            <v>5</v>
          </cell>
        </row>
        <row r="1582">
          <cell r="A1582">
            <v>11657</v>
          </cell>
          <cell r="B1582" t="str">
            <v>Amata, OOO</v>
          </cell>
          <cell r="C1582" t="str">
            <v>RU</v>
          </cell>
          <cell r="D1582">
            <v>62000</v>
          </cell>
          <cell r="E1582">
            <v>5969</v>
          </cell>
          <cell r="F1582">
            <v>73</v>
          </cell>
          <cell r="G1582">
            <v>5</v>
          </cell>
        </row>
        <row r="1583">
          <cell r="A1583">
            <v>11658</v>
          </cell>
          <cell r="B1583" t="str">
            <v>Golden Telecom, LLC</v>
          </cell>
          <cell r="C1583" t="str">
            <v>RU</v>
          </cell>
          <cell r="D1583">
            <v>61000</v>
          </cell>
          <cell r="E1583">
            <v>5970</v>
          </cell>
          <cell r="F1583">
            <v>73</v>
          </cell>
          <cell r="G1583">
            <v>5</v>
          </cell>
        </row>
        <row r="1584">
          <cell r="A1584">
            <v>11659</v>
          </cell>
          <cell r="B1584" t="str">
            <v>Branch of JSC "Insurance Company" Salem "in Almaty region"</v>
          </cell>
          <cell r="C1584" t="str">
            <v>KZ</v>
          </cell>
          <cell r="D1584">
            <v>65000</v>
          </cell>
          <cell r="E1584">
            <v>7514</v>
          </cell>
          <cell r="F1584">
            <v>71</v>
          </cell>
          <cell r="G1584">
            <v>4</v>
          </cell>
        </row>
        <row r="1585">
          <cell r="A1585">
            <v>11660</v>
          </cell>
          <cell r="B1585" t="str">
            <v>ORR Lada- security-5, OOO</v>
          </cell>
          <cell r="C1585" t="str">
            <v>RU</v>
          </cell>
          <cell r="D1585">
            <v>99999</v>
          </cell>
          <cell r="E1585">
            <v>5971</v>
          </cell>
          <cell r="F1585">
            <v>73</v>
          </cell>
          <cell r="G1585">
            <v>5</v>
          </cell>
        </row>
        <row r="1586">
          <cell r="A1586">
            <v>11661</v>
          </cell>
          <cell r="B1586" t="str">
            <v>Meridian, OOO</v>
          </cell>
          <cell r="C1586" t="str">
            <v>RU</v>
          </cell>
          <cell r="D1586">
            <v>42000</v>
          </cell>
          <cell r="E1586">
            <v>5972</v>
          </cell>
          <cell r="F1586">
            <v>73</v>
          </cell>
          <cell r="G1586">
            <v>5</v>
          </cell>
        </row>
        <row r="1587">
          <cell r="A1587">
            <v>11662</v>
          </cell>
          <cell r="B1587" t="str">
            <v>OOO CXL</v>
          </cell>
          <cell r="C1587" t="str">
            <v>RU</v>
          </cell>
          <cell r="D1587">
            <v>99999</v>
          </cell>
          <cell r="E1587">
            <v>5973</v>
          </cell>
          <cell r="F1587">
            <v>73</v>
          </cell>
          <cell r="G1587">
            <v>5</v>
          </cell>
        </row>
        <row r="1588">
          <cell r="A1588">
            <v>11663</v>
          </cell>
          <cell r="B1588" t="str">
            <v>OOO firma Life</v>
          </cell>
          <cell r="C1588" t="str">
            <v>RU</v>
          </cell>
          <cell r="D1588">
            <v>99999</v>
          </cell>
          <cell r="E1588">
            <v>5974</v>
          </cell>
          <cell r="F1588">
            <v>73</v>
          </cell>
          <cell r="G1588">
            <v>5</v>
          </cell>
        </row>
        <row r="1589">
          <cell r="A1589">
            <v>11664</v>
          </cell>
          <cell r="B1589" t="str">
            <v>OOO Computers' service DEKO</v>
          </cell>
          <cell r="C1589" t="str">
            <v>RU</v>
          </cell>
          <cell r="D1589">
            <v>62000</v>
          </cell>
          <cell r="E1589">
            <v>5975</v>
          </cell>
          <cell r="F1589">
            <v>73</v>
          </cell>
          <cell r="G1589">
            <v>5</v>
          </cell>
        </row>
        <row r="1590">
          <cell r="A1590">
            <v>11665</v>
          </cell>
          <cell r="B1590" t="str">
            <v>Kaluga Retail Company, JSC</v>
          </cell>
          <cell r="C1590" t="str">
            <v>RU</v>
          </cell>
          <cell r="D1590">
            <v>35000</v>
          </cell>
          <cell r="E1590">
            <v>5976</v>
          </cell>
          <cell r="F1590">
            <v>73</v>
          </cell>
          <cell r="G1590">
            <v>5</v>
          </cell>
        </row>
        <row r="1591">
          <cell r="A1591">
            <v>11666</v>
          </cell>
          <cell r="B1591" t="str">
            <v>Pashko S. N.</v>
          </cell>
          <cell r="C1591" t="str">
            <v>RU</v>
          </cell>
          <cell r="D1591">
            <v>98000</v>
          </cell>
          <cell r="E1591">
            <v>0</v>
          </cell>
          <cell r="F1591">
            <v>80</v>
          </cell>
          <cell r="G1591">
            <v>6</v>
          </cell>
        </row>
        <row r="1592">
          <cell r="A1592">
            <v>11667</v>
          </cell>
          <cell r="B1592" t="str">
            <v>LaTec Center, LLC</v>
          </cell>
          <cell r="C1592" t="str">
            <v>RU</v>
          </cell>
          <cell r="D1592">
            <v>73000</v>
          </cell>
          <cell r="E1592">
            <v>5977</v>
          </cell>
          <cell r="F1592">
            <v>73</v>
          </cell>
          <cell r="G1592">
            <v>5</v>
          </cell>
        </row>
        <row r="1593">
          <cell r="A1593">
            <v>11668</v>
          </cell>
          <cell r="B1593" t="str">
            <v>OOO Insentive Tur</v>
          </cell>
          <cell r="C1593" t="str">
            <v>RU</v>
          </cell>
          <cell r="D1593">
            <v>74000</v>
          </cell>
          <cell r="E1593">
            <v>5978</v>
          </cell>
          <cell r="F1593">
            <v>73</v>
          </cell>
          <cell r="G1593">
            <v>5</v>
          </cell>
        </row>
        <row r="1594">
          <cell r="A1594">
            <v>11669</v>
          </cell>
          <cell r="B1594" t="str">
            <v>CHOP Centrurion-Info, LLC</v>
          </cell>
          <cell r="C1594" t="str">
            <v>RU</v>
          </cell>
          <cell r="D1594">
            <v>80000</v>
          </cell>
          <cell r="E1594">
            <v>5084</v>
          </cell>
          <cell r="F1594">
            <v>73</v>
          </cell>
          <cell r="G1594">
            <v>5</v>
          </cell>
        </row>
        <row r="1595">
          <cell r="A1595">
            <v>11670</v>
          </cell>
          <cell r="B1595" t="str">
            <v>Triton-Ural, OOO</v>
          </cell>
          <cell r="C1595" t="str">
            <v>RU</v>
          </cell>
          <cell r="D1595">
            <v>45000</v>
          </cell>
          <cell r="E1595">
            <v>5979</v>
          </cell>
          <cell r="F1595">
            <v>73</v>
          </cell>
          <cell r="G1595">
            <v>5</v>
          </cell>
        </row>
        <row r="1596">
          <cell r="A1596">
            <v>11671</v>
          </cell>
          <cell r="B1596" t="str">
            <v>Ksema, OOO</v>
          </cell>
          <cell r="C1596" t="str">
            <v>RU</v>
          </cell>
          <cell r="D1596">
            <v>62000</v>
          </cell>
          <cell r="E1596">
            <v>5980</v>
          </cell>
          <cell r="F1596">
            <v>73</v>
          </cell>
          <cell r="G1596">
            <v>5</v>
          </cell>
        </row>
        <row r="1597">
          <cell r="A1597">
            <v>11672</v>
          </cell>
          <cell r="B1597" t="str">
            <v>OOO IQ</v>
          </cell>
          <cell r="C1597" t="str">
            <v>RU</v>
          </cell>
          <cell r="D1597">
            <v>74000</v>
          </cell>
          <cell r="E1597">
            <v>5981</v>
          </cell>
          <cell r="F1597">
            <v>73</v>
          </cell>
          <cell r="G1597">
            <v>5</v>
          </cell>
        </row>
        <row r="1598">
          <cell r="A1598">
            <v>11673</v>
          </cell>
          <cell r="B1598" t="str">
            <v>OOO RIA REK.A</v>
          </cell>
          <cell r="C1598" t="str">
            <v>RU</v>
          </cell>
          <cell r="D1598">
            <v>74000</v>
          </cell>
          <cell r="E1598">
            <v>5982</v>
          </cell>
          <cell r="F1598">
            <v>73</v>
          </cell>
          <cell r="G1598">
            <v>5</v>
          </cell>
        </row>
        <row r="1599">
          <cell r="A1599">
            <v>11674</v>
          </cell>
          <cell r="B1599" t="str">
            <v>Exirian Scorex Rus Ltd.</v>
          </cell>
          <cell r="C1599" t="str">
            <v>GB</v>
          </cell>
          <cell r="D1599">
            <v>74000</v>
          </cell>
          <cell r="E1599">
            <v>5983</v>
          </cell>
          <cell r="F1599">
            <v>73</v>
          </cell>
          <cell r="G1599">
            <v>5</v>
          </cell>
        </row>
        <row r="1600">
          <cell r="A1600">
            <v>11675</v>
          </cell>
          <cell r="B1600" t="str">
            <v>TMF Management Luxembourg SA</v>
          </cell>
          <cell r="C1600" t="str">
            <v>LU</v>
          </cell>
          <cell r="D1600">
            <v>66000</v>
          </cell>
          <cell r="E1600">
            <v>5984</v>
          </cell>
          <cell r="F1600">
            <v>72</v>
          </cell>
          <cell r="G1600">
            <v>4</v>
          </cell>
        </row>
        <row r="1601">
          <cell r="A1601">
            <v>11676</v>
          </cell>
          <cell r="B1601" t="str">
            <v>UBS Bank, OOO</v>
          </cell>
          <cell r="C1601" t="str">
            <v>RU</v>
          </cell>
          <cell r="D1601">
            <v>64000</v>
          </cell>
          <cell r="E1601">
            <v>5851</v>
          </cell>
          <cell r="F1601">
            <v>72</v>
          </cell>
          <cell r="G1601">
            <v>4</v>
          </cell>
        </row>
        <row r="1602">
          <cell r="A1602">
            <v>11677</v>
          </cell>
          <cell r="B1602" t="str">
            <v>MINT Ltd</v>
          </cell>
          <cell r="C1602" t="str">
            <v>CN</v>
          </cell>
          <cell r="D1602">
            <v>74000</v>
          </cell>
          <cell r="E1602">
            <v>5985</v>
          </cell>
          <cell r="F1602">
            <v>73</v>
          </cell>
          <cell r="G1602">
            <v>5</v>
          </cell>
        </row>
        <row r="1603">
          <cell r="A1603">
            <v>11678</v>
          </cell>
          <cell r="B1603" t="str">
            <v>JSC "BankPozitiv"</v>
          </cell>
          <cell r="C1603" t="str">
            <v>KZ</v>
          </cell>
          <cell r="D1603">
            <v>64000</v>
          </cell>
          <cell r="E1603">
            <v>5986</v>
          </cell>
          <cell r="F1603">
            <v>72</v>
          </cell>
          <cell r="G1603">
            <v>4</v>
          </cell>
        </row>
        <row r="1604">
          <cell r="A1604">
            <v>11679</v>
          </cell>
          <cell r="B1604" t="str">
            <v>TMK Capital S.A.</v>
          </cell>
          <cell r="C1604" t="str">
            <v>LU</v>
          </cell>
          <cell r="D1604">
            <v>64000</v>
          </cell>
          <cell r="E1604">
            <v>5213</v>
          </cell>
          <cell r="F1604">
            <v>72</v>
          </cell>
          <cell r="G1604">
            <v>4</v>
          </cell>
        </row>
        <row r="1605">
          <cell r="A1605">
            <v>11680</v>
          </cell>
          <cell r="B1605" t="str">
            <v>Kongresové centrum Praha, a.s.</v>
          </cell>
          <cell r="C1605" t="str">
            <v>CZ</v>
          </cell>
          <cell r="D1605">
            <v>90000</v>
          </cell>
          <cell r="E1605">
            <v>5020</v>
          </cell>
          <cell r="F1605">
            <v>73</v>
          </cell>
          <cell r="G1605">
            <v>5</v>
          </cell>
        </row>
        <row r="1606">
          <cell r="A1606">
            <v>11681</v>
          </cell>
          <cell r="B1606" t="str">
            <v>BA MU EXPORT, a.s.</v>
          </cell>
          <cell r="C1606" t="str">
            <v>CZ</v>
          </cell>
          <cell r="D1606">
            <v>47000</v>
          </cell>
          <cell r="E1606">
            <v>5798</v>
          </cell>
          <cell r="F1606">
            <v>73</v>
          </cell>
          <cell r="G1606">
            <v>5</v>
          </cell>
        </row>
        <row r="1607">
          <cell r="A1607">
            <v>11682</v>
          </cell>
          <cell r="B1607" t="str">
            <v>Global Brokers a.s.</v>
          </cell>
          <cell r="C1607" t="str">
            <v>CZ</v>
          </cell>
          <cell r="D1607">
            <v>66000</v>
          </cell>
          <cell r="E1607">
            <v>5987</v>
          </cell>
          <cell r="F1607">
            <v>72</v>
          </cell>
          <cell r="G1607">
            <v>4</v>
          </cell>
        </row>
        <row r="1608">
          <cell r="A1608">
            <v>11683</v>
          </cell>
          <cell r="B1608" t="str">
            <v>Oleofin, a.s.</v>
          </cell>
          <cell r="C1608" t="str">
            <v>CZ</v>
          </cell>
          <cell r="D1608">
            <v>10000</v>
          </cell>
          <cell r="E1608">
            <v>5988</v>
          </cell>
          <cell r="F1608">
            <v>73</v>
          </cell>
          <cell r="G1608">
            <v>5</v>
          </cell>
        </row>
        <row r="1609">
          <cell r="A1609">
            <v>11684</v>
          </cell>
          <cell r="B1609" t="str">
            <v>PPF Investments Ltd. (Jersey)</v>
          </cell>
          <cell r="C1609" t="str">
            <v>JE</v>
          </cell>
          <cell r="D1609">
            <v>64000</v>
          </cell>
          <cell r="E1609">
            <v>5055</v>
          </cell>
          <cell r="F1609">
            <v>72</v>
          </cell>
          <cell r="G1609">
            <v>4</v>
          </cell>
        </row>
        <row r="1610">
          <cell r="A1610">
            <v>11685</v>
          </cell>
          <cell r="B1610" t="str">
            <v>Inure Enterprises Ltd.</v>
          </cell>
          <cell r="C1610" t="str">
            <v>CY</v>
          </cell>
          <cell r="D1610">
            <v>66000</v>
          </cell>
          <cell r="E1610">
            <v>5989</v>
          </cell>
          <cell r="F1610">
            <v>72</v>
          </cell>
          <cell r="G1610">
            <v>4</v>
          </cell>
        </row>
        <row r="1611">
          <cell r="A1611">
            <v>11686</v>
          </cell>
          <cell r="B1611" t="str">
            <v>Shenzhen Huazheng Co</v>
          </cell>
          <cell r="C1611" t="str">
            <v>CN</v>
          </cell>
          <cell r="D1611">
            <v>74000</v>
          </cell>
          <cell r="E1611">
            <v>5990</v>
          </cell>
          <cell r="F1611">
            <v>73</v>
          </cell>
          <cell r="G1611">
            <v>5</v>
          </cell>
        </row>
        <row r="1612">
          <cell r="A1612">
            <v>11687</v>
          </cell>
          <cell r="B1612" t="str">
            <v>Luxembourg (Government)</v>
          </cell>
          <cell r="C1612" t="str">
            <v>LU</v>
          </cell>
          <cell r="D1612">
            <v>84000</v>
          </cell>
          <cell r="E1612">
            <v>5991</v>
          </cell>
          <cell r="F1612">
            <v>10</v>
          </cell>
          <cell r="G1612">
            <v>2</v>
          </cell>
        </row>
        <row r="1613">
          <cell r="A1613">
            <v>11688</v>
          </cell>
          <cell r="B1613" t="str">
            <v>Ministry of Finance, Croatia</v>
          </cell>
          <cell r="C1613" t="str">
            <v>HR</v>
          </cell>
          <cell r="D1613">
            <v>84000</v>
          </cell>
          <cell r="E1613">
            <v>5992</v>
          </cell>
          <cell r="F1613">
            <v>10</v>
          </cell>
          <cell r="G1613">
            <v>2</v>
          </cell>
        </row>
        <row r="1614">
          <cell r="A1614">
            <v>11689</v>
          </cell>
          <cell r="B1614" t="str">
            <v>Switzerland (Government)</v>
          </cell>
          <cell r="C1614" t="str">
            <v>HR</v>
          </cell>
          <cell r="D1614">
            <v>84000</v>
          </cell>
          <cell r="E1614">
            <v>5993</v>
          </cell>
          <cell r="F1614">
            <v>10</v>
          </cell>
          <cell r="G1614">
            <v>2</v>
          </cell>
        </row>
        <row r="1615">
          <cell r="A1615">
            <v>11690</v>
          </cell>
          <cell r="B1615" t="str">
            <v>Vietnam (Government)</v>
          </cell>
          <cell r="C1615" t="str">
            <v>VN</v>
          </cell>
          <cell r="D1615">
            <v>84000</v>
          </cell>
          <cell r="E1615">
            <v>5994</v>
          </cell>
          <cell r="F1615">
            <v>10</v>
          </cell>
          <cell r="G1615">
            <v>2</v>
          </cell>
        </row>
        <row r="1616">
          <cell r="A1616">
            <v>11691</v>
          </cell>
          <cell r="B1616" t="str">
            <v>Belarus (Government)</v>
          </cell>
          <cell r="C1616" t="str">
            <v>BY</v>
          </cell>
          <cell r="D1616">
            <v>84000</v>
          </cell>
          <cell r="E1616">
            <v>5452</v>
          </cell>
          <cell r="F1616">
            <v>10</v>
          </cell>
          <cell r="G1616">
            <v>2</v>
          </cell>
        </row>
        <row r="1617">
          <cell r="A1617">
            <v>11692</v>
          </cell>
          <cell r="B1617" t="str">
            <v>Accord-Invest Ltd.</v>
          </cell>
          <cell r="C1617" t="str">
            <v>RU</v>
          </cell>
          <cell r="D1617">
            <v>64000</v>
          </cell>
          <cell r="E1617">
            <v>5037</v>
          </cell>
          <cell r="F1617">
            <v>72</v>
          </cell>
          <cell r="G1617">
            <v>4</v>
          </cell>
        </row>
        <row r="1618">
          <cell r="A1618">
            <v>11693</v>
          </cell>
          <cell r="B1618" t="str">
            <v>Antsia Ltd. (CYP)</v>
          </cell>
          <cell r="C1618" t="str">
            <v>CY</v>
          </cell>
          <cell r="D1618">
            <v>66000</v>
          </cell>
          <cell r="E1618">
            <v>6623</v>
          </cell>
          <cell r="F1618">
            <v>72</v>
          </cell>
          <cell r="G1618">
            <v>4</v>
          </cell>
        </row>
        <row r="1619">
          <cell r="A1619">
            <v>11694</v>
          </cell>
          <cell r="B1619" t="str">
            <v>S.C. Bavaria Complex  S.R.L.</v>
          </cell>
          <cell r="C1619" t="str">
            <v>RO</v>
          </cell>
          <cell r="D1619">
            <v>68000</v>
          </cell>
          <cell r="E1619">
            <v>7394</v>
          </cell>
          <cell r="F1619">
            <v>73</v>
          </cell>
          <cell r="G1619">
            <v>5</v>
          </cell>
        </row>
        <row r="1620">
          <cell r="A1620">
            <v>11695</v>
          </cell>
          <cell r="B1620" t="str">
            <v>Bucca Properties Ltd.</v>
          </cell>
          <cell r="C1620" t="str">
            <v>VG</v>
          </cell>
          <cell r="D1620">
            <v>64000</v>
          </cell>
          <cell r="E1620">
            <v>7486</v>
          </cell>
          <cell r="F1620">
            <v>72</v>
          </cell>
          <cell r="G1620">
            <v>4</v>
          </cell>
        </row>
        <row r="1621">
          <cell r="A1621">
            <v>11696</v>
          </cell>
          <cell r="B1621" t="str">
            <v>Celestial Holdings Group Limited</v>
          </cell>
          <cell r="C1621" t="str">
            <v>VG</v>
          </cell>
          <cell r="D1621">
            <v>64000</v>
          </cell>
          <cell r="E1621">
            <v>7486</v>
          </cell>
          <cell r="F1621">
            <v>72</v>
          </cell>
          <cell r="G1621">
            <v>4</v>
          </cell>
        </row>
        <row r="1622">
          <cell r="A1622">
            <v>11697</v>
          </cell>
          <cell r="B1622" t="str">
            <v>Eastfields Holdings Real Estate Limited (CYP)</v>
          </cell>
          <cell r="C1622" t="str">
            <v>CY</v>
          </cell>
          <cell r="D1622">
            <v>66000</v>
          </cell>
          <cell r="E1622">
            <v>6083</v>
          </cell>
          <cell r="F1622">
            <v>72</v>
          </cell>
          <cell r="G1622">
            <v>4</v>
          </cell>
        </row>
        <row r="1623">
          <cell r="A1623">
            <v>11698</v>
          </cell>
          <cell r="B1623" t="str">
            <v>Feliston Enterprises Ltd.</v>
          </cell>
          <cell r="C1623" t="str">
            <v>CY</v>
          </cell>
          <cell r="D1623">
            <v>66000</v>
          </cell>
          <cell r="E1623">
            <v>6084</v>
          </cell>
          <cell r="F1623">
            <v>72</v>
          </cell>
          <cell r="G1623">
            <v>4</v>
          </cell>
        </row>
        <row r="1624">
          <cell r="A1624">
            <v>11700</v>
          </cell>
          <cell r="B1624" t="str">
            <v>Gilbey Holdings Limited</v>
          </cell>
          <cell r="C1624" t="str">
            <v>CY</v>
          </cell>
          <cell r="D1624">
            <v>66000</v>
          </cell>
          <cell r="E1624">
            <v>6085</v>
          </cell>
          <cell r="F1624">
            <v>72</v>
          </cell>
          <cell r="G1624">
            <v>4</v>
          </cell>
        </row>
        <row r="1625">
          <cell r="A1625">
            <v>11703</v>
          </cell>
          <cell r="B1625" t="str">
            <v>JSC NurBank</v>
          </cell>
          <cell r="C1625" t="str">
            <v>KZ</v>
          </cell>
          <cell r="D1625">
            <v>64000</v>
          </cell>
          <cell r="E1625">
            <v>7513</v>
          </cell>
          <cell r="F1625">
            <v>72</v>
          </cell>
          <cell r="G1625">
            <v>4</v>
          </cell>
        </row>
        <row r="1626">
          <cell r="A1626">
            <v>11704</v>
          </cell>
          <cell r="B1626" t="str">
            <v>Kvartal Togliatti, LLC</v>
          </cell>
          <cell r="C1626" t="str">
            <v>RU</v>
          </cell>
          <cell r="D1626">
            <v>41000</v>
          </cell>
          <cell r="E1626">
            <v>7486</v>
          </cell>
          <cell r="F1626">
            <v>73</v>
          </cell>
          <cell r="G1626">
            <v>5</v>
          </cell>
        </row>
        <row r="1627">
          <cell r="A1627">
            <v>11706</v>
          </cell>
          <cell r="B1627" t="str">
            <v>BANK OF ASTANA JSC</v>
          </cell>
          <cell r="C1627" t="str">
            <v>KZ</v>
          </cell>
          <cell r="D1627">
            <v>64000</v>
          </cell>
          <cell r="E1627">
            <v>7623</v>
          </cell>
          <cell r="F1627">
            <v>72</v>
          </cell>
          <cell r="G1627">
            <v>4</v>
          </cell>
        </row>
        <row r="1628">
          <cell r="A1628">
            <v>11707</v>
          </cell>
          <cell r="B1628" t="str">
            <v>Montería, spol. s r.o.</v>
          </cell>
          <cell r="C1628" t="str">
            <v>CZ</v>
          </cell>
          <cell r="D1628">
            <v>68000</v>
          </cell>
          <cell r="E1628">
            <v>7486</v>
          </cell>
          <cell r="F1628">
            <v>73</v>
          </cell>
          <cell r="G1628">
            <v>5</v>
          </cell>
        </row>
        <row r="1629">
          <cell r="A1629">
            <v>11708</v>
          </cell>
          <cell r="B1629" t="str">
            <v>PPF General Partner Limited (UK)</v>
          </cell>
          <cell r="C1629" t="str">
            <v>GB</v>
          </cell>
          <cell r="D1629">
            <v>66000</v>
          </cell>
          <cell r="E1629">
            <v>5037</v>
          </cell>
          <cell r="F1629">
            <v>72</v>
          </cell>
          <cell r="G1629">
            <v>4</v>
          </cell>
        </row>
        <row r="1630">
          <cell r="A1630">
            <v>11709</v>
          </cell>
          <cell r="B1630" t="str">
            <v>PPF Healthcare N.V.</v>
          </cell>
          <cell r="C1630" t="str">
            <v>NL</v>
          </cell>
          <cell r="D1630">
            <v>69000</v>
          </cell>
          <cell r="E1630">
            <v>7486</v>
          </cell>
          <cell r="F1630">
            <v>73</v>
          </cell>
          <cell r="G1630">
            <v>5</v>
          </cell>
        </row>
        <row r="1631">
          <cell r="A1631">
            <v>11710</v>
          </cell>
          <cell r="B1631" t="str">
            <v>PPF Hong Kong Limited. (HK)</v>
          </cell>
          <cell r="C1631" t="str">
            <v>HK</v>
          </cell>
          <cell r="D1631">
            <v>66000</v>
          </cell>
          <cell r="E1631">
            <v>5037</v>
          </cell>
          <cell r="F1631">
            <v>72</v>
          </cell>
          <cell r="G1631">
            <v>4</v>
          </cell>
        </row>
        <row r="1632">
          <cell r="A1632">
            <v>11711</v>
          </cell>
          <cell r="B1632" t="str">
            <v>PPF Property Limited (CYP)</v>
          </cell>
          <cell r="C1632" t="str">
            <v>CY</v>
          </cell>
          <cell r="D1632">
            <v>64000</v>
          </cell>
          <cell r="E1632">
            <v>7486</v>
          </cell>
          <cell r="F1632">
            <v>72</v>
          </cell>
          <cell r="G1632">
            <v>4</v>
          </cell>
        </row>
        <row r="1633">
          <cell r="A1633">
            <v>11713</v>
          </cell>
          <cell r="B1633" t="str">
            <v>Khudaibergenova Gulsaira</v>
          </cell>
          <cell r="C1633" t="str">
            <v>KZ</v>
          </cell>
          <cell r="D1633">
            <v>98000</v>
          </cell>
          <cell r="E1633">
            <v>0</v>
          </cell>
          <cell r="F1633">
            <v>80</v>
          </cell>
          <cell r="G1633">
            <v>6</v>
          </cell>
        </row>
        <row r="1634">
          <cell r="A1634">
            <v>11714</v>
          </cell>
          <cell r="B1634" t="str">
            <v>PPF Real Estate Limited</v>
          </cell>
          <cell r="C1634" t="str">
            <v>CY</v>
          </cell>
          <cell r="D1634">
            <v>64000</v>
          </cell>
          <cell r="E1634">
            <v>7486</v>
          </cell>
          <cell r="F1634">
            <v>72</v>
          </cell>
          <cell r="G1634">
            <v>4</v>
          </cell>
        </row>
        <row r="1635">
          <cell r="A1635">
            <v>11715</v>
          </cell>
          <cell r="B1635" t="str">
            <v>Abdullayeva Aigul'</v>
          </cell>
          <cell r="C1635" t="str">
            <v>KZ</v>
          </cell>
          <cell r="D1635">
            <v>98000</v>
          </cell>
          <cell r="E1635">
            <v>0</v>
          </cell>
          <cell r="F1635">
            <v>80</v>
          </cell>
          <cell r="G1635">
            <v>6</v>
          </cell>
        </row>
        <row r="1636">
          <cell r="A1636">
            <v>11716</v>
          </cell>
          <cell r="B1636" t="str">
            <v>PPF Real Estate s.r.o.</v>
          </cell>
          <cell r="C1636" t="str">
            <v>CZ</v>
          </cell>
          <cell r="D1636">
            <v>68000</v>
          </cell>
          <cell r="E1636">
            <v>7486</v>
          </cell>
          <cell r="F1636">
            <v>73</v>
          </cell>
          <cell r="G1636">
            <v>5</v>
          </cell>
        </row>
        <row r="1637">
          <cell r="A1637">
            <v>11717</v>
          </cell>
          <cell r="B1637" t="str">
            <v>PPF Advisory (Ukraine) Limited</v>
          </cell>
          <cell r="C1637" t="str">
            <v>CY</v>
          </cell>
          <cell r="D1637">
            <v>70000</v>
          </cell>
          <cell r="E1637">
            <v>7486</v>
          </cell>
          <cell r="F1637">
            <v>73</v>
          </cell>
          <cell r="G1637">
            <v>5</v>
          </cell>
        </row>
        <row r="1638">
          <cell r="A1638">
            <v>11718</v>
          </cell>
          <cell r="B1638" t="str">
            <v>PPF Advisory (UK) Limited</v>
          </cell>
          <cell r="C1638" t="str">
            <v>GB</v>
          </cell>
          <cell r="D1638">
            <v>70000</v>
          </cell>
          <cell r="E1638">
            <v>7486</v>
          </cell>
          <cell r="F1638">
            <v>73</v>
          </cell>
          <cell r="G1638">
            <v>5</v>
          </cell>
        </row>
        <row r="1639">
          <cell r="A1639">
            <v>11725</v>
          </cell>
          <cell r="B1639" t="str">
            <v>Salemonto Limited</v>
          </cell>
          <cell r="C1639" t="str">
            <v>CY</v>
          </cell>
          <cell r="D1639">
            <v>64000</v>
          </cell>
          <cell r="E1639">
            <v>7486</v>
          </cell>
          <cell r="F1639">
            <v>72</v>
          </cell>
          <cell r="G1639">
            <v>4</v>
          </cell>
        </row>
        <row r="1640">
          <cell r="A1640">
            <v>11727</v>
          </cell>
          <cell r="B1640" t="str">
            <v>Stinctum Holdings Limited</v>
          </cell>
          <cell r="C1640" t="str">
            <v>CY</v>
          </cell>
          <cell r="D1640">
            <v>66000</v>
          </cell>
          <cell r="E1640">
            <v>6086</v>
          </cell>
          <cell r="F1640">
            <v>72</v>
          </cell>
          <cell r="G1640">
            <v>4</v>
          </cell>
        </row>
        <row r="1641">
          <cell r="A1641">
            <v>11728</v>
          </cell>
          <cell r="B1641" t="str">
            <v>Tenacity Limited</v>
          </cell>
          <cell r="C1641" t="str">
            <v>CY</v>
          </cell>
          <cell r="D1641">
            <v>64000</v>
          </cell>
          <cell r="E1641">
            <v>7486</v>
          </cell>
          <cell r="F1641">
            <v>72</v>
          </cell>
          <cell r="G1641">
            <v>4</v>
          </cell>
        </row>
        <row r="1642">
          <cell r="A1642">
            <v>11731</v>
          </cell>
          <cell r="B1642" t="str">
            <v>Hopar Limited</v>
          </cell>
          <cell r="C1642" t="str">
            <v>CY</v>
          </cell>
          <cell r="D1642">
            <v>64000</v>
          </cell>
          <cell r="E1642">
            <v>7486</v>
          </cell>
          <cell r="F1642">
            <v>72</v>
          </cell>
          <cell r="G1642">
            <v>4</v>
          </cell>
        </row>
        <row r="1643">
          <cell r="A1643">
            <v>11733</v>
          </cell>
          <cell r="B1643" t="str">
            <v>Garco Group B.V.</v>
          </cell>
          <cell r="C1643" t="str">
            <v>NL</v>
          </cell>
          <cell r="D1643">
            <v>64000</v>
          </cell>
          <cell r="E1643">
            <v>7486</v>
          </cell>
          <cell r="F1643">
            <v>72</v>
          </cell>
          <cell r="G1643">
            <v>4</v>
          </cell>
        </row>
        <row r="1644">
          <cell r="A1644">
            <v>11734</v>
          </cell>
          <cell r="B1644" t="str">
            <v>Czech Coal, a.s.</v>
          </cell>
          <cell r="C1644" t="str">
            <v>CZ</v>
          </cell>
          <cell r="D1644">
            <v>1000</v>
          </cell>
          <cell r="E1644">
            <v>5997</v>
          </cell>
          <cell r="F1644">
            <v>73</v>
          </cell>
          <cell r="G1644">
            <v>5</v>
          </cell>
        </row>
        <row r="1645">
          <cell r="A1645">
            <v>11735</v>
          </cell>
          <cell r="B1645" t="str">
            <v>PricewaterhouseCoopers</v>
          </cell>
          <cell r="C1645" t="str">
            <v>CZ</v>
          </cell>
          <cell r="D1645">
            <v>69000</v>
          </cell>
          <cell r="E1645">
            <v>5998</v>
          </cell>
          <cell r="F1645">
            <v>73</v>
          </cell>
          <cell r="G1645">
            <v>5</v>
          </cell>
        </row>
        <row r="1646">
          <cell r="A1646">
            <v>11736</v>
          </cell>
          <cell r="B1646" t="str">
            <v>Indego Interier s.r.o.</v>
          </cell>
          <cell r="C1646" t="str">
            <v>CZ</v>
          </cell>
          <cell r="D1646">
            <v>31000</v>
          </cell>
          <cell r="E1646">
            <v>5999</v>
          </cell>
          <cell r="F1646">
            <v>73</v>
          </cell>
          <cell r="G1646">
            <v>5</v>
          </cell>
        </row>
        <row r="1647">
          <cell r="A1647">
            <v>11737</v>
          </cell>
          <cell r="B1647" t="str">
            <v>Hellenic Bank Public Company Limited</v>
          </cell>
          <cell r="C1647" t="str">
            <v>CY</v>
          </cell>
          <cell r="D1647">
            <v>64000</v>
          </cell>
          <cell r="E1647">
            <v>6000</v>
          </cell>
          <cell r="F1647">
            <v>60</v>
          </cell>
          <cell r="G1647">
            <v>3</v>
          </cell>
        </row>
        <row r="1648">
          <cell r="A1648">
            <v>11738</v>
          </cell>
          <cell r="B1648" t="str">
            <v>China Netcom Group Corporation Limited</v>
          </cell>
          <cell r="C1648" t="str">
            <v>CN</v>
          </cell>
          <cell r="D1648">
            <v>61000</v>
          </cell>
          <cell r="E1648">
            <v>6001</v>
          </cell>
          <cell r="F1648">
            <v>73</v>
          </cell>
          <cell r="G1648">
            <v>5</v>
          </cell>
        </row>
        <row r="1649">
          <cell r="A1649">
            <v>11739</v>
          </cell>
          <cell r="B1649" t="str">
            <v>AQS a.s.</v>
          </cell>
          <cell r="C1649" t="str">
            <v>CZ</v>
          </cell>
          <cell r="D1649">
            <v>59000</v>
          </cell>
          <cell r="E1649">
            <v>6002</v>
          </cell>
          <cell r="F1649">
            <v>73</v>
          </cell>
          <cell r="G1649">
            <v>5</v>
          </cell>
        </row>
        <row r="1650">
          <cell r="A1650">
            <v>11740</v>
          </cell>
          <cell r="B1650" t="str">
            <v>Inwest Profit velkoobchod s.r.o.</v>
          </cell>
          <cell r="C1650" t="str">
            <v>CZ</v>
          </cell>
          <cell r="D1650">
            <v>47000</v>
          </cell>
          <cell r="E1650">
            <v>6003</v>
          </cell>
          <cell r="F1650">
            <v>73</v>
          </cell>
          <cell r="G1650">
            <v>5</v>
          </cell>
        </row>
        <row r="1651">
          <cell r="A1651">
            <v>11741</v>
          </cell>
          <cell r="B1651" t="str">
            <v>Elektro Euro plus s.r.o.</v>
          </cell>
          <cell r="C1651" t="str">
            <v>CZ</v>
          </cell>
          <cell r="D1651">
            <v>47000</v>
          </cell>
          <cell r="E1651">
            <v>6004</v>
          </cell>
          <cell r="F1651">
            <v>73</v>
          </cell>
          <cell r="G1651">
            <v>5</v>
          </cell>
        </row>
        <row r="1652">
          <cell r="A1652">
            <v>11742</v>
          </cell>
          <cell r="B1652" t="str">
            <v>H+H Elektro s.r.o.</v>
          </cell>
          <cell r="C1652" t="str">
            <v>CZ</v>
          </cell>
          <cell r="D1652">
            <v>47000</v>
          </cell>
          <cell r="E1652">
            <v>6005</v>
          </cell>
          <cell r="F1652">
            <v>73</v>
          </cell>
          <cell r="G1652">
            <v>5</v>
          </cell>
        </row>
        <row r="1653">
          <cell r="A1653">
            <v>11743</v>
          </cell>
          <cell r="B1653" t="str">
            <v>Integra JH s.r.o.</v>
          </cell>
          <cell r="C1653" t="str">
            <v>CZ</v>
          </cell>
          <cell r="D1653">
            <v>47000</v>
          </cell>
          <cell r="E1653">
            <v>6006</v>
          </cell>
          <cell r="F1653">
            <v>73</v>
          </cell>
          <cell r="G1653">
            <v>5</v>
          </cell>
        </row>
        <row r="1654">
          <cell r="A1654">
            <v>11744</v>
          </cell>
          <cell r="B1654" t="str">
            <v>Philips Perla</v>
          </cell>
          <cell r="C1654" t="str">
            <v>CZ</v>
          </cell>
          <cell r="D1654">
            <v>47000</v>
          </cell>
          <cell r="E1654">
            <v>6007</v>
          </cell>
          <cell r="F1654">
            <v>73</v>
          </cell>
          <cell r="G1654">
            <v>5</v>
          </cell>
        </row>
        <row r="1655">
          <cell r="A1655">
            <v>11745</v>
          </cell>
          <cell r="B1655" t="str">
            <v>CJSC Delta Bank</v>
          </cell>
          <cell r="C1655" t="str">
            <v>BY</v>
          </cell>
          <cell r="D1655">
            <v>64000</v>
          </cell>
          <cell r="E1655">
            <v>6008</v>
          </cell>
          <cell r="F1655">
            <v>72</v>
          </cell>
          <cell r="G1655">
            <v>4</v>
          </cell>
        </row>
        <row r="1656">
          <cell r="A1656">
            <v>11746</v>
          </cell>
          <cell r="B1656" t="str">
            <v>Generali Polsko</v>
          </cell>
          <cell r="C1656" t="str">
            <v>PL</v>
          </cell>
          <cell r="D1656">
            <v>65000</v>
          </cell>
          <cell r="E1656">
            <v>5311</v>
          </cell>
          <cell r="F1656">
            <v>71</v>
          </cell>
          <cell r="G1656">
            <v>4</v>
          </cell>
        </row>
        <row r="1657">
          <cell r="A1657">
            <v>11747</v>
          </cell>
          <cell r="B1657" t="str">
            <v>AGENTURA SCHOK, spol. s r.o.</v>
          </cell>
          <cell r="C1657" t="str">
            <v>CZ</v>
          </cell>
          <cell r="D1657">
            <v>90000</v>
          </cell>
          <cell r="E1657">
            <v>6009</v>
          </cell>
          <cell r="F1657">
            <v>73</v>
          </cell>
          <cell r="G1657">
            <v>5</v>
          </cell>
        </row>
        <row r="1658">
          <cell r="A1658">
            <v>11748</v>
          </cell>
          <cell r="B1658" t="str">
            <v>HONG CO INFORMATICS &amp; TRADING CO., LTD.</v>
          </cell>
          <cell r="C1658" t="str">
            <v>VN</v>
          </cell>
          <cell r="D1658">
            <v>62000</v>
          </cell>
          <cell r="E1658">
            <v>6010</v>
          </cell>
          <cell r="F1658">
            <v>73</v>
          </cell>
          <cell r="G1658">
            <v>5</v>
          </cell>
        </row>
        <row r="1659">
          <cell r="A1659">
            <v>11749</v>
          </cell>
          <cell r="B1659" t="str">
            <v>MGE Asia Pte Ltd</v>
          </cell>
          <cell r="C1659" t="str">
            <v>VN</v>
          </cell>
          <cell r="D1659">
            <v>27000</v>
          </cell>
          <cell r="E1659">
            <v>6011</v>
          </cell>
          <cell r="F1659">
            <v>73</v>
          </cell>
          <cell r="G1659">
            <v>5</v>
          </cell>
        </row>
        <row r="1660">
          <cell r="A1660">
            <v>11750</v>
          </cell>
          <cell r="B1660" t="str">
            <v>TTT CORPORATION</v>
          </cell>
          <cell r="C1660" t="str">
            <v>VN</v>
          </cell>
          <cell r="D1660">
            <v>41000</v>
          </cell>
          <cell r="E1660">
            <v>6012</v>
          </cell>
          <cell r="F1660">
            <v>73</v>
          </cell>
          <cell r="G1660">
            <v>5</v>
          </cell>
        </row>
        <row r="1661">
          <cell r="A1661">
            <v>11751</v>
          </cell>
          <cell r="B1661" t="str">
            <v>T.U. Corp.</v>
          </cell>
          <cell r="C1661" t="str">
            <v>VN</v>
          </cell>
          <cell r="D1661">
            <v>62000</v>
          </cell>
          <cell r="E1661">
            <v>6013</v>
          </cell>
          <cell r="F1661">
            <v>73</v>
          </cell>
          <cell r="G1661">
            <v>5</v>
          </cell>
        </row>
        <row r="1662">
          <cell r="A1662">
            <v>11753</v>
          </cell>
          <cell r="B1662" t="str">
            <v>VAB BANK, JSB</v>
          </cell>
          <cell r="C1662" t="str">
            <v>UA</v>
          </cell>
          <cell r="D1662">
            <v>64000</v>
          </cell>
          <cell r="E1662">
            <v>6014</v>
          </cell>
          <cell r="F1662">
            <v>72</v>
          </cell>
          <cell r="G1662">
            <v>4</v>
          </cell>
        </row>
        <row r="1663">
          <cell r="A1663">
            <v>11754</v>
          </cell>
          <cell r="B1663" t="str">
            <v>ССД  Трейд, ТОВ</v>
          </cell>
          <cell r="C1663" t="str">
            <v>UA</v>
          </cell>
          <cell r="D1663">
            <v>47000</v>
          </cell>
          <cell r="E1663">
            <v>6015</v>
          </cell>
          <cell r="F1663">
            <v>73</v>
          </cell>
          <cell r="G1663">
            <v>5</v>
          </cell>
        </row>
        <row r="1664">
          <cell r="A1664">
            <v>11755</v>
          </cell>
          <cell r="B1664" t="str">
            <v>Торговий дім  Нікопласт, ТОВ</v>
          </cell>
          <cell r="C1664" t="str">
            <v>UA</v>
          </cell>
          <cell r="D1664">
            <v>47000</v>
          </cell>
          <cell r="E1664">
            <v>6016</v>
          </cell>
          <cell r="F1664">
            <v>73</v>
          </cell>
          <cell r="G1664">
            <v>5</v>
          </cell>
        </row>
        <row r="1665">
          <cell r="A1665">
            <v>11756</v>
          </cell>
          <cell r="B1665" t="str">
            <v>Торговий дім  Рапід, ПП</v>
          </cell>
          <cell r="C1665" t="str">
            <v>UA</v>
          </cell>
          <cell r="D1665">
            <v>22000</v>
          </cell>
          <cell r="E1665">
            <v>6017</v>
          </cell>
          <cell r="F1665">
            <v>73</v>
          </cell>
          <cell r="G1665">
            <v>5</v>
          </cell>
        </row>
        <row r="1666">
          <cell r="A1666">
            <v>11757</v>
          </cell>
          <cell r="B1666" t="str">
            <v>China Unicom (Hong Kong) Limited</v>
          </cell>
          <cell r="C1666" t="str">
            <v>CN</v>
          </cell>
          <cell r="D1666">
            <v>61000</v>
          </cell>
          <cell r="E1666">
            <v>6018</v>
          </cell>
          <cell r="F1666">
            <v>73</v>
          </cell>
          <cell r="G1666">
            <v>5</v>
          </cell>
        </row>
        <row r="1667">
          <cell r="A1667">
            <v>11758</v>
          </cell>
          <cell r="B1667" t="str">
            <v>Pingan Estate Management Co. Ltd.</v>
          </cell>
          <cell r="C1667" t="str">
            <v>CN</v>
          </cell>
          <cell r="D1667">
            <v>68000</v>
          </cell>
          <cell r="E1667">
            <v>6019</v>
          </cell>
          <cell r="F1667">
            <v>73</v>
          </cell>
          <cell r="G1667">
            <v>5</v>
          </cell>
        </row>
        <row r="1668">
          <cell r="A1668">
            <v>11759</v>
          </cell>
          <cell r="B1668" t="str">
            <v>Royal Bank of Scotland Group plc</v>
          </cell>
          <cell r="C1668" t="str">
            <v>GB</v>
          </cell>
          <cell r="D1668">
            <v>64000</v>
          </cell>
          <cell r="E1668">
            <v>5954</v>
          </cell>
          <cell r="F1668">
            <v>60</v>
          </cell>
          <cell r="G1668">
            <v>3</v>
          </cell>
        </row>
        <row r="1669">
          <cell r="A1669">
            <v>11760</v>
          </cell>
          <cell r="B1669" t="str">
            <v>Novikov Andrey Aleksandrovich</v>
          </cell>
          <cell r="C1669" t="str">
            <v>RU</v>
          </cell>
          <cell r="D1669">
            <v>98000</v>
          </cell>
          <cell r="E1669">
            <v>0</v>
          </cell>
          <cell r="F1669">
            <v>80</v>
          </cell>
          <cell r="G1669">
            <v>6</v>
          </cell>
        </row>
        <row r="1670">
          <cell r="A1670">
            <v>11761</v>
          </cell>
          <cell r="B1670" t="str">
            <v>Yushin Aleksandr Nikolaevich</v>
          </cell>
          <cell r="C1670" t="str">
            <v>RU</v>
          </cell>
          <cell r="D1670">
            <v>98000</v>
          </cell>
          <cell r="E1670">
            <v>0</v>
          </cell>
          <cell r="F1670">
            <v>80</v>
          </cell>
          <cell r="G1670">
            <v>6</v>
          </cell>
        </row>
        <row r="1671">
          <cell r="A1671">
            <v>11762</v>
          </cell>
          <cell r="B1671" t="str">
            <v>ZAO Najfl</v>
          </cell>
          <cell r="C1671" t="str">
            <v>RU</v>
          </cell>
          <cell r="D1671">
            <v>47000</v>
          </cell>
          <cell r="E1671">
            <v>6020</v>
          </cell>
          <cell r="F1671">
            <v>73</v>
          </cell>
          <cell r="G1671">
            <v>5</v>
          </cell>
        </row>
        <row r="1672">
          <cell r="A1672">
            <v>11763</v>
          </cell>
          <cell r="B1672" t="str">
            <v>Hewlett-Packard, ZAO</v>
          </cell>
          <cell r="C1672" t="str">
            <v>RU</v>
          </cell>
          <cell r="D1672">
            <v>62000</v>
          </cell>
          <cell r="E1672">
            <v>6021</v>
          </cell>
          <cell r="F1672">
            <v>73</v>
          </cell>
          <cell r="G1672">
            <v>5</v>
          </cell>
        </row>
        <row r="1673">
          <cell r="A1673">
            <v>11764</v>
          </cell>
          <cell r="B1673" t="str">
            <v>Deloitte &amp; Touche Consulting</v>
          </cell>
          <cell r="C1673" t="str">
            <v>RU</v>
          </cell>
          <cell r="D1673">
            <v>70000</v>
          </cell>
          <cell r="E1673">
            <v>5659</v>
          </cell>
          <cell r="F1673">
            <v>73</v>
          </cell>
          <cell r="G1673">
            <v>5</v>
          </cell>
        </row>
        <row r="1674">
          <cell r="A1674">
            <v>11765</v>
          </cell>
          <cell r="B1674" t="str">
            <v>Hay Group</v>
          </cell>
          <cell r="C1674" t="str">
            <v>RU</v>
          </cell>
          <cell r="D1674">
            <v>70000</v>
          </cell>
          <cell r="E1674">
            <v>6022</v>
          </cell>
          <cell r="F1674">
            <v>73</v>
          </cell>
          <cell r="G1674">
            <v>5</v>
          </cell>
        </row>
        <row r="1675">
          <cell r="A1675">
            <v>11766</v>
          </cell>
          <cell r="B1675" t="str">
            <v>Vectra, OOO</v>
          </cell>
          <cell r="C1675" t="str">
            <v>RU</v>
          </cell>
          <cell r="D1675">
            <v>64000</v>
          </cell>
          <cell r="E1675">
            <v>6023</v>
          </cell>
          <cell r="F1675">
            <v>73</v>
          </cell>
          <cell r="G1675">
            <v>5</v>
          </cell>
        </row>
        <row r="1676">
          <cell r="A1676">
            <v>11767</v>
          </cell>
          <cell r="B1676" t="str">
            <v>Erste Group Bank AG</v>
          </cell>
          <cell r="C1676" t="str">
            <v>AT</v>
          </cell>
          <cell r="D1676">
            <v>64000</v>
          </cell>
          <cell r="E1676">
            <v>5009</v>
          </cell>
          <cell r="F1676">
            <v>60</v>
          </cell>
          <cell r="G1676">
            <v>3</v>
          </cell>
        </row>
        <row r="1677">
          <cell r="A1677">
            <v>11768</v>
          </cell>
          <cell r="B1677" t="str">
            <v>BNP Paribas (Ireland)</v>
          </cell>
          <cell r="C1677" t="str">
            <v>IE</v>
          </cell>
          <cell r="D1677">
            <v>64000</v>
          </cell>
          <cell r="E1677">
            <v>5314</v>
          </cell>
          <cell r="F1677">
            <v>60</v>
          </cell>
          <cell r="G1677">
            <v>3</v>
          </cell>
        </row>
        <row r="1678">
          <cell r="A1678">
            <v>11770</v>
          </cell>
          <cell r="B1678" t="str">
            <v>Raiffeisenlandesbank Kärnten, regGenmbH</v>
          </cell>
          <cell r="C1678" t="str">
            <v>AT</v>
          </cell>
          <cell r="D1678">
            <v>64000</v>
          </cell>
          <cell r="E1678">
            <v>5026</v>
          </cell>
          <cell r="F1678">
            <v>60</v>
          </cell>
          <cell r="G1678">
            <v>3</v>
          </cell>
        </row>
        <row r="1679">
          <cell r="A1679">
            <v>11771</v>
          </cell>
          <cell r="B1679" t="str">
            <v>Wüstenrot hypoteční banka a.s.</v>
          </cell>
          <cell r="C1679" t="str">
            <v>CZ</v>
          </cell>
          <cell r="D1679">
            <v>64000</v>
          </cell>
          <cell r="E1679">
            <v>6024</v>
          </cell>
          <cell r="F1679">
            <v>60</v>
          </cell>
          <cell r="G1679">
            <v>3</v>
          </cell>
        </row>
        <row r="1680">
          <cell r="A1680">
            <v>11772</v>
          </cell>
          <cell r="B1680" t="str">
            <v>Banana-mama</v>
          </cell>
          <cell r="C1680" t="str">
            <v>RU</v>
          </cell>
          <cell r="D1680">
            <v>47000</v>
          </cell>
          <cell r="E1680">
            <v>6025</v>
          </cell>
          <cell r="F1680">
            <v>73</v>
          </cell>
          <cell r="G1680">
            <v>5</v>
          </cell>
        </row>
        <row r="1681">
          <cell r="A1681">
            <v>11773</v>
          </cell>
          <cell r="B1681" t="str">
            <v>DHW</v>
          </cell>
          <cell r="C1681" t="str">
            <v>CZ</v>
          </cell>
          <cell r="D1681">
            <v>68000</v>
          </cell>
          <cell r="E1681">
            <v>6026</v>
          </cell>
          <cell r="F1681">
            <v>73</v>
          </cell>
          <cell r="G1681">
            <v>5</v>
          </cell>
        </row>
        <row r="1682">
          <cell r="A1682">
            <v>11774</v>
          </cell>
          <cell r="B1682" t="str">
            <v>Rynasuto Holdings</v>
          </cell>
          <cell r="C1682" t="str">
            <v>CY</v>
          </cell>
          <cell r="D1682">
            <v>64000</v>
          </cell>
          <cell r="E1682">
            <v>5186</v>
          </cell>
          <cell r="F1682">
            <v>72</v>
          </cell>
          <cell r="G1682">
            <v>4</v>
          </cell>
        </row>
        <row r="1683">
          <cell r="A1683">
            <v>11775</v>
          </cell>
          <cell r="B1683" t="str">
            <v>Quotan International Limited</v>
          </cell>
          <cell r="C1683" t="str">
            <v>VG</v>
          </cell>
          <cell r="D1683">
            <v>64000</v>
          </cell>
          <cell r="E1683">
            <v>6027</v>
          </cell>
          <cell r="F1683">
            <v>72</v>
          </cell>
          <cell r="G1683">
            <v>4</v>
          </cell>
        </row>
        <row r="1684">
          <cell r="A1684">
            <v>11776</v>
          </cell>
          <cell r="B1684" t="str">
            <v>Staroak Limited</v>
          </cell>
          <cell r="C1684" t="str">
            <v>CY</v>
          </cell>
          <cell r="D1684">
            <v>66000</v>
          </cell>
          <cell r="E1684">
            <v>7042</v>
          </cell>
          <cell r="F1684">
            <v>72</v>
          </cell>
          <cell r="G1684">
            <v>4</v>
          </cell>
        </row>
        <row r="1685">
          <cell r="A1685">
            <v>11777</v>
          </cell>
          <cell r="B1685" t="str">
            <v>PPF Investments (BVI) Ltd.</v>
          </cell>
          <cell r="C1685" t="str">
            <v>VG</v>
          </cell>
          <cell r="D1685">
            <v>64000</v>
          </cell>
          <cell r="E1685">
            <v>5055</v>
          </cell>
          <cell r="F1685">
            <v>72</v>
          </cell>
          <cell r="G1685">
            <v>4</v>
          </cell>
        </row>
        <row r="1686">
          <cell r="A1686">
            <v>11778</v>
          </cell>
          <cell r="B1686" t="str">
            <v>Office Star Eleven, spol. s r.o.</v>
          </cell>
          <cell r="C1686" t="str">
            <v>CZ</v>
          </cell>
          <cell r="D1686">
            <v>68000</v>
          </cell>
          <cell r="E1686">
            <v>5055</v>
          </cell>
          <cell r="F1686">
            <v>73</v>
          </cell>
          <cell r="G1686">
            <v>5</v>
          </cell>
        </row>
        <row r="1687">
          <cell r="A1687">
            <v>11779</v>
          </cell>
          <cell r="B1687" t="str">
            <v>PPF Alpha (BVI)</v>
          </cell>
          <cell r="C1687" t="str">
            <v>VG</v>
          </cell>
          <cell r="D1687">
            <v>64000</v>
          </cell>
          <cell r="E1687">
            <v>5055</v>
          </cell>
          <cell r="F1687">
            <v>72</v>
          </cell>
          <cell r="G1687">
            <v>4</v>
          </cell>
        </row>
        <row r="1688">
          <cell r="A1688">
            <v>11780</v>
          </cell>
          <cell r="B1688" t="str">
            <v>PPF Alpha Limited</v>
          </cell>
          <cell r="C1688" t="str">
            <v>JE</v>
          </cell>
          <cell r="D1688">
            <v>64000</v>
          </cell>
          <cell r="E1688">
            <v>5055</v>
          </cell>
          <cell r="F1688">
            <v>72</v>
          </cell>
          <cell r="G1688">
            <v>4</v>
          </cell>
        </row>
        <row r="1689">
          <cell r="A1689">
            <v>11781</v>
          </cell>
          <cell r="B1689" t="str">
            <v>JSC Bank VTB Samara branch</v>
          </cell>
          <cell r="C1689" t="str">
            <v>RU</v>
          </cell>
          <cell r="D1689">
            <v>64000</v>
          </cell>
          <cell r="E1689">
            <v>5451</v>
          </cell>
          <cell r="F1689">
            <v>72</v>
          </cell>
          <cell r="G1689">
            <v>4</v>
          </cell>
        </row>
        <row r="1690">
          <cell r="A1690">
            <v>11782</v>
          </cell>
          <cell r="B1690" t="str">
            <v>MOBERA VENTURES LIMITED</v>
          </cell>
          <cell r="C1690" t="str">
            <v>CY</v>
          </cell>
          <cell r="D1690">
            <v>64000</v>
          </cell>
          <cell r="E1690">
            <v>6029</v>
          </cell>
          <cell r="F1690">
            <v>72</v>
          </cell>
          <cell r="G1690">
            <v>4</v>
          </cell>
        </row>
        <row r="1691">
          <cell r="A1691">
            <v>11783</v>
          </cell>
          <cell r="B1691" t="str">
            <v>Middle-Gas Company (SHK)</v>
          </cell>
          <cell r="C1691" t="str">
            <v>RU</v>
          </cell>
          <cell r="D1691">
            <v>35000</v>
          </cell>
          <cell r="E1691">
            <v>6030</v>
          </cell>
          <cell r="F1691">
            <v>73</v>
          </cell>
          <cell r="G1691">
            <v>5</v>
          </cell>
        </row>
        <row r="1692">
          <cell r="A1692">
            <v>11784</v>
          </cell>
          <cell r="B1692" t="str">
            <v>Pharma Consulting Group Ltd.</v>
          </cell>
          <cell r="C1692" t="str">
            <v>UA</v>
          </cell>
          <cell r="D1692">
            <v>68000</v>
          </cell>
          <cell r="E1692">
            <v>7486</v>
          </cell>
          <cell r="F1692">
            <v>73</v>
          </cell>
          <cell r="G1692">
            <v>5</v>
          </cell>
        </row>
        <row r="1693">
          <cell r="A1693">
            <v>11785</v>
          </cell>
          <cell r="B1693" t="str">
            <v>BNP Paribas Arbitrage SNC</v>
          </cell>
          <cell r="C1693" t="str">
            <v>FR</v>
          </cell>
          <cell r="D1693">
            <v>64000</v>
          </cell>
          <cell r="E1693">
            <v>5314</v>
          </cell>
          <cell r="F1693">
            <v>60</v>
          </cell>
          <cell r="G1693">
            <v>3</v>
          </cell>
        </row>
        <row r="1694">
          <cell r="A1694">
            <v>11786</v>
          </cell>
          <cell r="B1694" t="str">
            <v>Česká sportovní a.s.</v>
          </cell>
          <cell r="C1694" t="str">
            <v>CZ</v>
          </cell>
          <cell r="D1694">
            <v>93000</v>
          </cell>
          <cell r="E1694">
            <v>6032</v>
          </cell>
          <cell r="F1694">
            <v>73</v>
          </cell>
          <cell r="G1694">
            <v>5</v>
          </cell>
        </row>
        <row r="1695">
          <cell r="A1695">
            <v>11787</v>
          </cell>
          <cell r="B1695" t="str">
            <v>INDALO SPACE-SMZ,s.r.o.</v>
          </cell>
          <cell r="C1695" t="str">
            <v>CZ</v>
          </cell>
          <cell r="D1695">
            <v>79000</v>
          </cell>
          <cell r="E1695">
            <v>6033</v>
          </cell>
          <cell r="F1695">
            <v>73</v>
          </cell>
          <cell r="G1695">
            <v>5</v>
          </cell>
        </row>
        <row r="1696">
          <cell r="A1696">
            <v>11788</v>
          </cell>
          <cell r="B1696" t="str">
            <v>ShunDian Co.</v>
          </cell>
          <cell r="C1696" t="str">
            <v>CN</v>
          </cell>
          <cell r="D1696">
            <v>47000</v>
          </cell>
          <cell r="E1696">
            <v>6034</v>
          </cell>
          <cell r="F1696">
            <v>73</v>
          </cell>
          <cell r="G1696">
            <v>5</v>
          </cell>
        </row>
        <row r="1697">
          <cell r="A1697">
            <v>11789</v>
          </cell>
          <cell r="B1697" t="str">
            <v>SenHai Computer Co.</v>
          </cell>
          <cell r="C1697" t="str">
            <v>CN</v>
          </cell>
          <cell r="D1697">
            <v>47000</v>
          </cell>
          <cell r="E1697">
            <v>6035</v>
          </cell>
          <cell r="F1697">
            <v>73</v>
          </cell>
          <cell r="G1697">
            <v>5</v>
          </cell>
        </row>
        <row r="1698">
          <cell r="A1698">
            <v>11790</v>
          </cell>
          <cell r="B1698" t="str">
            <v>Heng Bo Mobile</v>
          </cell>
          <cell r="C1698" t="str">
            <v>CN</v>
          </cell>
          <cell r="D1698">
            <v>47000</v>
          </cell>
          <cell r="E1698">
            <v>6036</v>
          </cell>
          <cell r="F1698">
            <v>73</v>
          </cell>
          <cell r="G1698">
            <v>5</v>
          </cell>
        </row>
        <row r="1699">
          <cell r="A1699">
            <v>11791</v>
          </cell>
          <cell r="B1699" t="str">
            <v>E.ON Energie, a.s.</v>
          </cell>
          <cell r="C1699" t="str">
            <v>CZ</v>
          </cell>
          <cell r="D1699">
            <v>35000</v>
          </cell>
          <cell r="E1699">
            <v>6037</v>
          </cell>
          <cell r="F1699">
            <v>73</v>
          </cell>
          <cell r="G1699">
            <v>5</v>
          </cell>
        </row>
        <row r="1700">
          <cell r="A1700">
            <v>11792</v>
          </cell>
          <cell r="B1700" t="str">
            <v>INTERIOR PFD</v>
          </cell>
          <cell r="C1700" t="str">
            <v>CZ</v>
          </cell>
          <cell r="D1700">
            <v>31000</v>
          </cell>
          <cell r="E1700">
            <v>6038</v>
          </cell>
          <cell r="F1700">
            <v>73</v>
          </cell>
          <cell r="G1700">
            <v>5</v>
          </cell>
        </row>
        <row r="1701">
          <cell r="A1701">
            <v>11793</v>
          </cell>
          <cell r="B1701" t="str">
            <v>Zumtobel Lighting s.r.o.</v>
          </cell>
          <cell r="C1701" t="str">
            <v>CZ</v>
          </cell>
          <cell r="D1701">
            <v>71000</v>
          </cell>
          <cell r="E1701">
            <v>6039</v>
          </cell>
          <cell r="F1701">
            <v>73</v>
          </cell>
          <cell r="G1701">
            <v>5</v>
          </cell>
        </row>
        <row r="1702">
          <cell r="A1702">
            <v>11794</v>
          </cell>
          <cell r="B1702" t="str">
            <v>J.P.Manzac, s.r.o.</v>
          </cell>
          <cell r="C1702" t="str">
            <v>CZ</v>
          </cell>
          <cell r="D1702">
            <v>47000</v>
          </cell>
          <cell r="E1702">
            <v>6040</v>
          </cell>
          <cell r="F1702">
            <v>73</v>
          </cell>
          <cell r="G1702">
            <v>5</v>
          </cell>
        </row>
        <row r="1703">
          <cell r="A1703">
            <v>11795</v>
          </cell>
          <cell r="B1703" t="str">
            <v>Raiffeisen Bank SA</v>
          </cell>
          <cell r="C1703" t="str">
            <v>RO</v>
          </cell>
          <cell r="D1703">
            <v>64000</v>
          </cell>
          <cell r="E1703">
            <v>5026</v>
          </cell>
          <cell r="F1703">
            <v>60</v>
          </cell>
          <cell r="G1703">
            <v>3</v>
          </cell>
        </row>
        <row r="1704">
          <cell r="A1704">
            <v>11796</v>
          </cell>
          <cell r="B1704" t="str">
            <v>Austria (Government)</v>
          </cell>
          <cell r="C1704" t="str">
            <v>AT</v>
          </cell>
          <cell r="D1704">
            <v>84000</v>
          </cell>
          <cell r="E1704">
            <v>6041</v>
          </cell>
          <cell r="F1704">
            <v>10</v>
          </cell>
          <cell r="G1704">
            <v>2</v>
          </cell>
        </row>
        <row r="1705">
          <cell r="A1705">
            <v>11797</v>
          </cell>
          <cell r="B1705" t="str">
            <v>Azerbaijan (Government)</v>
          </cell>
          <cell r="C1705" t="str">
            <v>AZ</v>
          </cell>
          <cell r="D1705">
            <v>84000</v>
          </cell>
          <cell r="E1705">
            <v>6042</v>
          </cell>
          <cell r="F1705">
            <v>10</v>
          </cell>
          <cell r="G1705">
            <v>2</v>
          </cell>
        </row>
        <row r="1706">
          <cell r="A1706">
            <v>11798</v>
          </cell>
          <cell r="B1706" t="str">
            <v>Belgium (Government)</v>
          </cell>
          <cell r="C1706" t="str">
            <v>BE</v>
          </cell>
          <cell r="D1706">
            <v>84000</v>
          </cell>
          <cell r="E1706">
            <v>6043</v>
          </cell>
          <cell r="F1706">
            <v>10</v>
          </cell>
          <cell r="G1706">
            <v>2</v>
          </cell>
        </row>
        <row r="1707">
          <cell r="A1707">
            <v>11799</v>
          </cell>
          <cell r="B1707" t="str">
            <v>Greece (Government)</v>
          </cell>
          <cell r="C1707" t="str">
            <v>GR</v>
          </cell>
          <cell r="D1707">
            <v>84000</v>
          </cell>
          <cell r="E1707">
            <v>6045</v>
          </cell>
          <cell r="F1707">
            <v>10</v>
          </cell>
          <cell r="G1707">
            <v>2</v>
          </cell>
        </row>
        <row r="1708">
          <cell r="A1708">
            <v>11801</v>
          </cell>
          <cell r="B1708" t="str">
            <v>CJSC Yenisei Investment Company</v>
          </cell>
          <cell r="C1708" t="str">
            <v>RU</v>
          </cell>
          <cell r="D1708">
            <v>64000</v>
          </cell>
          <cell r="E1708">
            <v>6063</v>
          </cell>
          <cell r="F1708">
            <v>72</v>
          </cell>
          <cell r="G1708">
            <v>4</v>
          </cell>
        </row>
        <row r="1709">
          <cell r="A1709">
            <v>11802</v>
          </cell>
          <cell r="B1709" t="str">
            <v>Dunmow Invest Limited</v>
          </cell>
          <cell r="C1709" t="str">
            <v>VG</v>
          </cell>
          <cell r="D1709">
            <v>69000</v>
          </cell>
          <cell r="E1709">
            <v>6389</v>
          </cell>
          <cell r="F1709">
            <v>73</v>
          </cell>
          <cell r="G1709">
            <v>5</v>
          </cell>
        </row>
        <row r="1710">
          <cell r="A1710">
            <v>11803</v>
          </cell>
          <cell r="B1710" t="str">
            <v>AMVAGE LIMITED</v>
          </cell>
          <cell r="C1710" t="str">
            <v>CY</v>
          </cell>
          <cell r="D1710">
            <v>64000</v>
          </cell>
          <cell r="E1710">
            <v>6622</v>
          </cell>
          <cell r="F1710">
            <v>72</v>
          </cell>
          <cell r="G1710">
            <v>4</v>
          </cell>
        </row>
        <row r="1711">
          <cell r="A1711">
            <v>11804</v>
          </cell>
          <cell r="B1711" t="str">
            <v>Marksamy B.V.</v>
          </cell>
          <cell r="C1711" t="str">
            <v>NL</v>
          </cell>
          <cell r="D1711">
            <v>64000</v>
          </cell>
          <cell r="E1711">
            <v>6390</v>
          </cell>
          <cell r="F1711">
            <v>72</v>
          </cell>
          <cell r="G1711">
            <v>4</v>
          </cell>
        </row>
        <row r="1712">
          <cell r="A1712">
            <v>11805</v>
          </cell>
          <cell r="B1712" t="str">
            <v>PPF Partners Limited</v>
          </cell>
          <cell r="C1712" t="str">
            <v>GG</v>
          </cell>
          <cell r="D1712">
            <v>69000</v>
          </cell>
          <cell r="E1712">
            <v>7486</v>
          </cell>
          <cell r="F1712">
            <v>73</v>
          </cell>
          <cell r="G1712">
            <v>5</v>
          </cell>
        </row>
        <row r="1713">
          <cell r="A1713">
            <v>11806</v>
          </cell>
          <cell r="B1713" t="str">
            <v>PPF Partners 1 GP Limited</v>
          </cell>
          <cell r="C1713" t="str">
            <v>GG</v>
          </cell>
          <cell r="D1713">
            <v>64000</v>
          </cell>
          <cell r="E1713">
            <v>7486</v>
          </cell>
          <cell r="F1713">
            <v>72</v>
          </cell>
          <cell r="G1713">
            <v>4</v>
          </cell>
        </row>
        <row r="1714">
          <cell r="A1714">
            <v>11807</v>
          </cell>
          <cell r="B1714" t="str">
            <v>Tromson Enterprises Limited</v>
          </cell>
          <cell r="C1714" t="str">
            <v>CY</v>
          </cell>
          <cell r="D1714">
            <v>64000</v>
          </cell>
          <cell r="E1714">
            <v>7486</v>
          </cell>
          <cell r="F1714">
            <v>72</v>
          </cell>
          <cell r="G1714">
            <v>4</v>
          </cell>
        </row>
        <row r="1715">
          <cell r="A1715">
            <v>11808</v>
          </cell>
          <cell r="B1715" t="str">
            <v>Waipa Enterprises Limited</v>
          </cell>
          <cell r="C1715" t="str">
            <v>CY</v>
          </cell>
          <cell r="D1715">
            <v>64000</v>
          </cell>
          <cell r="E1715">
            <v>7486</v>
          </cell>
          <cell r="F1715">
            <v>72</v>
          </cell>
          <cell r="G1715">
            <v>4</v>
          </cell>
        </row>
        <row r="1716">
          <cell r="A1716">
            <v>11811</v>
          </cell>
          <cell r="B1716" t="str">
            <v>Asko nábytok</v>
          </cell>
          <cell r="C1716" t="str">
            <v>SK</v>
          </cell>
          <cell r="D1716">
            <v>47000</v>
          </cell>
          <cell r="E1716">
            <v>6046</v>
          </cell>
          <cell r="F1716">
            <v>73</v>
          </cell>
          <cell r="G1716">
            <v>5</v>
          </cell>
        </row>
        <row r="1717">
          <cell r="A1717">
            <v>11812</v>
          </cell>
          <cell r="B1717" t="str">
            <v>Krasilnikova Elena Y.</v>
          </cell>
          <cell r="C1717" t="str">
            <v>UA</v>
          </cell>
          <cell r="D1717">
            <v>98000</v>
          </cell>
          <cell r="E1717">
            <v>0</v>
          </cell>
          <cell r="F1717">
            <v>80</v>
          </cell>
          <cell r="G1717">
            <v>6</v>
          </cell>
        </row>
        <row r="1718">
          <cell r="A1718">
            <v>11813</v>
          </cell>
          <cell r="B1718" t="str">
            <v>Private entrepreneur "Konoplitskiy"</v>
          </cell>
          <cell r="C1718" t="str">
            <v>UA</v>
          </cell>
          <cell r="D1718">
            <v>62000</v>
          </cell>
          <cell r="E1718">
            <v>6047</v>
          </cell>
          <cell r="F1718">
            <v>73</v>
          </cell>
          <cell r="G1718">
            <v>5</v>
          </cell>
        </row>
        <row r="1719">
          <cell r="A1719">
            <v>11814</v>
          </cell>
          <cell r="B1719" t="str">
            <v>WestLB Vostok Bank, CJSC</v>
          </cell>
          <cell r="C1719" t="str">
            <v>RU</v>
          </cell>
          <cell r="D1719">
            <v>64000</v>
          </cell>
          <cell r="E1719">
            <v>5113</v>
          </cell>
          <cell r="F1719">
            <v>72</v>
          </cell>
          <cell r="G1719">
            <v>4</v>
          </cell>
        </row>
        <row r="1720">
          <cell r="A1720">
            <v>11815</v>
          </cell>
          <cell r="B1720" t="str">
            <v>Commerzbank Eurasija, ZAO</v>
          </cell>
          <cell r="C1720" t="str">
            <v>RU</v>
          </cell>
          <cell r="D1720">
            <v>64000</v>
          </cell>
          <cell r="E1720">
            <v>5004</v>
          </cell>
          <cell r="F1720">
            <v>72</v>
          </cell>
          <cell r="G1720">
            <v>4</v>
          </cell>
        </row>
        <row r="1721">
          <cell r="A1721">
            <v>11816</v>
          </cell>
          <cell r="B1721" t="str">
            <v>Petrocommerce Bank, OJSC</v>
          </cell>
          <cell r="C1721" t="str">
            <v>RU</v>
          </cell>
          <cell r="D1721">
            <v>64000</v>
          </cell>
          <cell r="E1721">
            <v>5048</v>
          </cell>
          <cell r="F1721">
            <v>72</v>
          </cell>
          <cell r="G1721">
            <v>4</v>
          </cell>
        </row>
        <row r="1722">
          <cell r="A1722">
            <v>11817</v>
          </cell>
          <cell r="B1722" t="str">
            <v>Visa International Service Association</v>
          </cell>
          <cell r="C1722" t="str">
            <v>RU</v>
          </cell>
          <cell r="D1722">
            <v>66000</v>
          </cell>
          <cell r="E1722">
            <v>6049</v>
          </cell>
          <cell r="F1722">
            <v>72</v>
          </cell>
          <cell r="G1722">
            <v>4</v>
          </cell>
        </row>
        <row r="1723">
          <cell r="A1723">
            <v>11818</v>
          </cell>
          <cell r="B1723" t="str">
            <v>Genesys Telecommunications Laboratories</v>
          </cell>
          <cell r="C1723" t="str">
            <v>RU</v>
          </cell>
          <cell r="D1723">
            <v>61000</v>
          </cell>
          <cell r="E1723">
            <v>6050</v>
          </cell>
          <cell r="F1723">
            <v>73</v>
          </cell>
          <cell r="G1723">
            <v>5</v>
          </cell>
        </row>
        <row r="1724">
          <cell r="A1724">
            <v>11819</v>
          </cell>
          <cell r="B1724" t="str">
            <v>BSC PRAHA, spol. s r. o.</v>
          </cell>
          <cell r="C1724" t="str">
            <v>CZ</v>
          </cell>
          <cell r="D1724">
            <v>62000</v>
          </cell>
          <cell r="E1724">
            <v>6051</v>
          </cell>
          <cell r="F1724">
            <v>73</v>
          </cell>
          <cell r="G1724">
            <v>5</v>
          </cell>
        </row>
        <row r="1725">
          <cell r="A1725">
            <v>11820</v>
          </cell>
          <cell r="B1725" t="str">
            <v>SERVIETTE LLC</v>
          </cell>
          <cell r="C1725" t="str">
            <v>US</v>
          </cell>
          <cell r="D1725">
            <v>66000</v>
          </cell>
          <cell r="E1725">
            <v>6053</v>
          </cell>
          <cell r="F1725">
            <v>73</v>
          </cell>
          <cell r="G1725">
            <v>5</v>
          </cell>
        </row>
        <row r="1726">
          <cell r="A1726">
            <v>11821</v>
          </cell>
          <cell r="B1726" t="str">
            <v>Breakthrough Management Group International, Inc.</v>
          </cell>
          <cell r="C1726" t="str">
            <v>US</v>
          </cell>
          <cell r="D1726">
            <v>70000</v>
          </cell>
          <cell r="E1726">
            <v>6052</v>
          </cell>
          <cell r="F1726">
            <v>73</v>
          </cell>
          <cell r="G1726">
            <v>5</v>
          </cell>
        </row>
        <row r="1727">
          <cell r="A1727">
            <v>11822</v>
          </cell>
          <cell r="B1727" t="str">
            <v>Compass Plus, OOO</v>
          </cell>
          <cell r="C1727" t="str">
            <v>RU</v>
          </cell>
          <cell r="D1727">
            <v>62000</v>
          </cell>
          <cell r="E1727">
            <v>6054</v>
          </cell>
          <cell r="F1727">
            <v>73</v>
          </cell>
          <cell r="G1727">
            <v>5</v>
          </cell>
        </row>
        <row r="1728">
          <cell r="A1728">
            <v>11823</v>
          </cell>
          <cell r="B1728" t="str">
            <v>Kingdom of Sweden (Government)</v>
          </cell>
          <cell r="C1728" t="str">
            <v>SE</v>
          </cell>
          <cell r="D1728">
            <v>84000</v>
          </cell>
          <cell r="E1728">
            <v>6313</v>
          </cell>
          <cell r="F1728">
            <v>10</v>
          </cell>
          <cell r="G1728">
            <v>2</v>
          </cell>
        </row>
        <row r="1729">
          <cell r="A1729">
            <v>11824</v>
          </cell>
          <cell r="B1729" t="str">
            <v>OTP Bank, OJSC</v>
          </cell>
          <cell r="C1729" t="str">
            <v>RU</v>
          </cell>
          <cell r="D1729">
            <v>64000</v>
          </cell>
          <cell r="E1729">
            <v>5079</v>
          </cell>
          <cell r="F1729">
            <v>72</v>
          </cell>
          <cell r="G1729">
            <v>4</v>
          </cell>
        </row>
        <row r="1730">
          <cell r="A1730">
            <v>11825</v>
          </cell>
          <cell r="B1730" t="str">
            <v>Banca Intesa</v>
          </cell>
          <cell r="C1730" t="str">
            <v>RS</v>
          </cell>
          <cell r="D1730">
            <v>64000</v>
          </cell>
          <cell r="E1730">
            <v>5107</v>
          </cell>
          <cell r="F1730">
            <v>72</v>
          </cell>
          <cell r="G1730">
            <v>4</v>
          </cell>
        </row>
        <row r="1731">
          <cell r="A1731">
            <v>11826</v>
          </cell>
          <cell r="B1731" t="str">
            <v>Iberian Structured Investments I B.V.</v>
          </cell>
          <cell r="C1731" t="str">
            <v>NL</v>
          </cell>
          <cell r="D1731">
            <v>64000</v>
          </cell>
          <cell r="E1731">
            <v>6055</v>
          </cell>
          <cell r="F1731">
            <v>72</v>
          </cell>
          <cell r="G1731">
            <v>4</v>
          </cell>
        </row>
        <row r="1732">
          <cell r="A1732">
            <v>11827</v>
          </cell>
          <cell r="B1732" t="str">
            <v>China Everbright Bank Co., Ltd.</v>
          </cell>
          <cell r="C1732" t="str">
            <v>CN</v>
          </cell>
          <cell r="D1732">
            <v>64000</v>
          </cell>
          <cell r="E1732">
            <v>6056</v>
          </cell>
          <cell r="F1732">
            <v>60</v>
          </cell>
          <cell r="G1732">
            <v>3</v>
          </cell>
        </row>
        <row r="1733">
          <cell r="A1733">
            <v>11828</v>
          </cell>
          <cell r="B1733" t="str">
            <v>GP Reinsurance EAD</v>
          </cell>
          <cell r="C1733" t="str">
            <v>BG</v>
          </cell>
          <cell r="D1733">
            <v>65000</v>
          </cell>
          <cell r="E1733">
            <v>5311</v>
          </cell>
          <cell r="F1733">
            <v>71</v>
          </cell>
          <cell r="G1733">
            <v>4</v>
          </cell>
        </row>
        <row r="1734">
          <cell r="A1734">
            <v>11831</v>
          </cell>
          <cell r="B1734" t="str">
            <v>InTrustNN CJSC</v>
          </cell>
          <cell r="C1734" t="str">
            <v>RU</v>
          </cell>
          <cell r="D1734">
            <v>41000</v>
          </cell>
          <cell r="E1734">
            <v>7486</v>
          </cell>
          <cell r="F1734">
            <v>73</v>
          </cell>
          <cell r="G1734">
            <v>5</v>
          </cell>
        </row>
        <row r="1735">
          <cell r="A1735">
            <v>11832</v>
          </cell>
          <cell r="B1735" t="str">
            <v>Integra</v>
          </cell>
          <cell r="C1735" t="str">
            <v>RU</v>
          </cell>
          <cell r="D1735">
            <v>41000</v>
          </cell>
          <cell r="E1735">
            <v>6057</v>
          </cell>
          <cell r="F1735">
            <v>73</v>
          </cell>
          <cell r="G1735">
            <v>5</v>
          </cell>
        </row>
        <row r="1736">
          <cell r="A1736">
            <v>11833</v>
          </cell>
          <cell r="B1736" t="str">
            <v>Surgutneftegas, OJSC</v>
          </cell>
          <cell r="C1736" t="str">
            <v>RU</v>
          </cell>
          <cell r="D1736">
            <v>6000</v>
          </cell>
          <cell r="E1736">
            <v>6058</v>
          </cell>
          <cell r="F1736">
            <v>73</v>
          </cell>
          <cell r="G1736">
            <v>5</v>
          </cell>
        </row>
        <row r="1737">
          <cell r="A1737">
            <v>11834</v>
          </cell>
          <cell r="B1737" t="str">
            <v>Novatek, OAO</v>
          </cell>
          <cell r="C1737" t="str">
            <v>RU</v>
          </cell>
          <cell r="D1737">
            <v>6000</v>
          </cell>
          <cell r="E1737">
            <v>6059</v>
          </cell>
          <cell r="F1737">
            <v>73</v>
          </cell>
          <cell r="G1737">
            <v>5</v>
          </cell>
        </row>
        <row r="1738">
          <cell r="A1738">
            <v>11835</v>
          </cell>
          <cell r="B1738" t="str">
            <v>MOBILNIYE TEL.</v>
          </cell>
          <cell r="C1738" t="str">
            <v>RU</v>
          </cell>
          <cell r="D1738">
            <v>61000</v>
          </cell>
          <cell r="E1738">
            <v>6060</v>
          </cell>
          <cell r="F1738">
            <v>73</v>
          </cell>
          <cell r="G1738">
            <v>5</v>
          </cell>
        </row>
        <row r="1739">
          <cell r="A1739">
            <v>11838</v>
          </cell>
          <cell r="B1739" t="str">
            <v>EFRE MANAGEMENT LTD</v>
          </cell>
          <cell r="C1739" t="str">
            <v>CY</v>
          </cell>
          <cell r="D1739">
            <v>68000</v>
          </cell>
          <cell r="E1739">
            <v>6083</v>
          </cell>
          <cell r="F1739">
            <v>73</v>
          </cell>
          <cell r="G1739">
            <v>5</v>
          </cell>
        </row>
        <row r="1740">
          <cell r="A1740">
            <v>11839</v>
          </cell>
          <cell r="B1740" t="str">
            <v>EFRE Services Ltd</v>
          </cell>
          <cell r="C1740" t="str">
            <v>CY</v>
          </cell>
          <cell r="D1740">
            <v>68000</v>
          </cell>
          <cell r="E1740">
            <v>6083</v>
          </cell>
          <cell r="F1740">
            <v>73</v>
          </cell>
          <cell r="G1740">
            <v>5</v>
          </cell>
        </row>
        <row r="1741">
          <cell r="A1741">
            <v>11840</v>
          </cell>
          <cell r="B1741" t="str">
            <v>Bank Julius Baer</v>
          </cell>
          <cell r="C1741" t="str">
            <v>CH</v>
          </cell>
          <cell r="D1741">
            <v>64000</v>
          </cell>
          <cell r="E1741">
            <v>6061</v>
          </cell>
          <cell r="F1741">
            <v>60</v>
          </cell>
          <cell r="G1741">
            <v>3</v>
          </cell>
        </row>
        <row r="1742">
          <cell r="A1742">
            <v>11843</v>
          </cell>
          <cell r="B1742" t="str">
            <v>Česká pošta s.p.</v>
          </cell>
          <cell r="C1742" t="str">
            <v>CZ</v>
          </cell>
          <cell r="D1742">
            <v>53000</v>
          </cell>
          <cell r="E1742">
            <v>7621</v>
          </cell>
          <cell r="F1742">
            <v>73</v>
          </cell>
          <cell r="G1742">
            <v>5</v>
          </cell>
        </row>
        <row r="1743">
          <cell r="A1743">
            <v>11844</v>
          </cell>
          <cell r="B1743" t="str">
            <v>Nejvyšší kontrolní úřad</v>
          </cell>
          <cell r="C1743" t="str">
            <v>CZ</v>
          </cell>
          <cell r="D1743">
            <v>84000</v>
          </cell>
          <cell r="E1743">
            <v>5006</v>
          </cell>
          <cell r="F1743">
            <v>30</v>
          </cell>
          <cell r="G1743">
            <v>2</v>
          </cell>
        </row>
        <row r="1744">
          <cell r="A1744">
            <v>11845</v>
          </cell>
          <cell r="B1744" t="str">
            <v>Peter Babčák</v>
          </cell>
          <cell r="C1744" t="str">
            <v>CZ</v>
          </cell>
          <cell r="D1744">
            <v>98000</v>
          </cell>
          <cell r="E1744">
            <v>0</v>
          </cell>
          <cell r="F1744">
            <v>80</v>
          </cell>
          <cell r="G1744">
            <v>6</v>
          </cell>
        </row>
        <row r="1745">
          <cell r="A1745">
            <v>11846</v>
          </cell>
          <cell r="B1745" t="str">
            <v>Jiří Šmejc</v>
          </cell>
          <cell r="C1745" t="str">
            <v>CZ</v>
          </cell>
          <cell r="D1745">
            <v>98000</v>
          </cell>
          <cell r="E1745">
            <v>7042</v>
          </cell>
          <cell r="F1745">
            <v>80</v>
          </cell>
          <cell r="G1745">
            <v>6</v>
          </cell>
        </row>
        <row r="1746">
          <cell r="A1746">
            <v>11847</v>
          </cell>
          <cell r="B1746" t="str">
            <v>Yenisei mining company, JSC</v>
          </cell>
          <cell r="C1746" t="str">
            <v>RU</v>
          </cell>
          <cell r="D1746">
            <v>7000</v>
          </cell>
          <cell r="E1746">
            <v>6063</v>
          </cell>
          <cell r="F1746">
            <v>73</v>
          </cell>
          <cell r="G1746">
            <v>5</v>
          </cell>
        </row>
        <row r="1747">
          <cell r="A1747">
            <v>11848</v>
          </cell>
          <cell r="B1747" t="str">
            <v>Investros, LLC</v>
          </cell>
          <cell r="C1747" t="str">
            <v>RU</v>
          </cell>
          <cell r="D1747">
            <v>64000</v>
          </cell>
          <cell r="E1747">
            <v>6064</v>
          </cell>
          <cell r="F1747">
            <v>72</v>
          </cell>
          <cell r="G1747">
            <v>4</v>
          </cell>
        </row>
        <row r="1748">
          <cell r="A1748">
            <v>11850</v>
          </cell>
          <cell r="B1748" t="str">
            <v>Central European Media Enterprises Ltd.</v>
          </cell>
          <cell r="C1748" t="str">
            <v>BM</v>
          </cell>
          <cell r="D1748">
            <v>60000</v>
          </cell>
          <cell r="E1748">
            <v>6065</v>
          </cell>
          <cell r="F1748">
            <v>73</v>
          </cell>
          <cell r="G1748">
            <v>5</v>
          </cell>
        </row>
        <row r="1749">
          <cell r="A1749">
            <v>11851</v>
          </cell>
          <cell r="B1749" t="str">
            <v>Istrokapital SE</v>
          </cell>
          <cell r="C1749" t="str">
            <v>CY</v>
          </cell>
          <cell r="D1749">
            <v>64000</v>
          </cell>
          <cell r="E1749">
            <v>5039</v>
          </cell>
          <cell r="F1749">
            <v>72</v>
          </cell>
          <cell r="G1749">
            <v>4</v>
          </cell>
        </row>
        <row r="1750">
          <cell r="A1750">
            <v>11852</v>
          </cell>
          <cell r="B1750" t="str">
            <v>ECM Group N.V.</v>
          </cell>
          <cell r="C1750" t="str">
            <v>NL</v>
          </cell>
          <cell r="D1750">
            <v>64000</v>
          </cell>
          <cell r="E1750">
            <v>5013</v>
          </cell>
          <cell r="F1750">
            <v>72</v>
          </cell>
          <cell r="G1750">
            <v>4</v>
          </cell>
        </row>
        <row r="1751">
          <cell r="A1751">
            <v>11853</v>
          </cell>
          <cell r="B1751" t="str">
            <v>Grafobal a.s.</v>
          </cell>
          <cell r="C1751" t="str">
            <v>SK</v>
          </cell>
          <cell r="D1751">
            <v>17000</v>
          </cell>
          <cell r="E1751">
            <v>6066</v>
          </cell>
          <cell r="F1751">
            <v>73</v>
          </cell>
          <cell r="G1751">
            <v>5</v>
          </cell>
        </row>
        <row r="1752">
          <cell r="A1752">
            <v>11854</v>
          </cell>
          <cell r="B1752" t="str">
            <v>Cargill Financial</v>
          </cell>
          <cell r="C1752" t="str">
            <v>US</v>
          </cell>
          <cell r="D1752">
            <v>66000</v>
          </cell>
          <cell r="E1752">
            <v>6067</v>
          </cell>
          <cell r="F1752">
            <v>72</v>
          </cell>
          <cell r="G1752">
            <v>4</v>
          </cell>
        </row>
        <row r="1753">
          <cell r="A1753">
            <v>11855</v>
          </cell>
          <cell r="B1753" t="str">
            <v>United Energy, a.s.</v>
          </cell>
          <cell r="C1753" t="str">
            <v>CZ</v>
          </cell>
          <cell r="D1753">
            <v>35000</v>
          </cell>
          <cell r="E1753">
            <v>6225</v>
          </cell>
          <cell r="F1753">
            <v>73</v>
          </cell>
          <cell r="G1753">
            <v>5</v>
          </cell>
        </row>
        <row r="1754">
          <cell r="A1754">
            <v>11856</v>
          </cell>
          <cell r="B1754" t="str">
            <v>Zuglite Investments Limited</v>
          </cell>
          <cell r="C1754" t="str">
            <v>CY</v>
          </cell>
          <cell r="D1754">
            <v>64000</v>
          </cell>
          <cell r="E1754">
            <v>6069</v>
          </cell>
          <cell r="F1754">
            <v>72</v>
          </cell>
          <cell r="G1754">
            <v>4</v>
          </cell>
        </row>
        <row r="1755">
          <cell r="A1755">
            <v>11858</v>
          </cell>
          <cell r="B1755" t="str">
            <v>Belvnesheconombank OJSC (BelVEB)</v>
          </cell>
          <cell r="C1755" t="str">
            <v>BY</v>
          </cell>
          <cell r="D1755">
            <v>64000</v>
          </cell>
          <cell r="E1755">
            <v>6423</v>
          </cell>
          <cell r="F1755">
            <v>72</v>
          </cell>
          <cell r="G1755">
            <v>4</v>
          </cell>
        </row>
        <row r="1756">
          <cell r="A1756">
            <v>11859</v>
          </cell>
          <cell r="B1756" t="str">
            <v>BNP Paribas bank N.V.</v>
          </cell>
          <cell r="C1756" t="str">
            <v>NL</v>
          </cell>
          <cell r="D1756">
            <v>64000</v>
          </cell>
          <cell r="E1756">
            <v>5314</v>
          </cell>
          <cell r="F1756">
            <v>60</v>
          </cell>
          <cell r="G1756">
            <v>3</v>
          </cell>
        </row>
        <row r="1757">
          <cell r="A1757">
            <v>11860</v>
          </cell>
          <cell r="B1757" t="str">
            <v>PETRCÍLE s.r.o.</v>
          </cell>
          <cell r="C1757" t="str">
            <v>CZ</v>
          </cell>
          <cell r="D1757">
            <v>70000</v>
          </cell>
          <cell r="E1757">
            <v>6069</v>
          </cell>
          <cell r="F1757">
            <v>73</v>
          </cell>
          <cell r="G1757">
            <v>5</v>
          </cell>
        </row>
        <row r="1758">
          <cell r="A1758">
            <v>11861</v>
          </cell>
          <cell r="B1758" t="str">
            <v>Conlan Capital Corporation</v>
          </cell>
          <cell r="C1758" t="str">
            <v>VG</v>
          </cell>
          <cell r="D1758">
            <v>64000</v>
          </cell>
          <cell r="E1758">
            <v>6071</v>
          </cell>
          <cell r="F1758">
            <v>72</v>
          </cell>
          <cell r="G1758">
            <v>4</v>
          </cell>
        </row>
        <row r="1759">
          <cell r="A1759">
            <v>11862</v>
          </cell>
          <cell r="B1759" t="str">
            <v>Bermuda</v>
          </cell>
          <cell r="C1759" t="str">
            <v>BM</v>
          </cell>
          <cell r="D1759">
            <v>84000</v>
          </cell>
          <cell r="E1759">
            <v>6072</v>
          </cell>
          <cell r="F1759">
            <v>10</v>
          </cell>
          <cell r="G1759">
            <v>2</v>
          </cell>
        </row>
        <row r="1760">
          <cell r="A1760">
            <v>11863</v>
          </cell>
          <cell r="B1760" t="str">
            <v>Latvia (Government)</v>
          </cell>
          <cell r="C1760" t="str">
            <v>LV</v>
          </cell>
          <cell r="D1760">
            <v>84000</v>
          </cell>
          <cell r="E1760">
            <v>6062</v>
          </cell>
          <cell r="F1760">
            <v>10</v>
          </cell>
          <cell r="G1760">
            <v>2</v>
          </cell>
        </row>
        <row r="1761">
          <cell r="A1761">
            <v>11864</v>
          </cell>
          <cell r="B1761" t="str">
            <v>Správa železniční dopravní cesty</v>
          </cell>
          <cell r="C1761" t="str">
            <v>CZ</v>
          </cell>
          <cell r="D1761">
            <v>49000</v>
          </cell>
          <cell r="E1761">
            <v>5006</v>
          </cell>
          <cell r="F1761">
            <v>30</v>
          </cell>
          <cell r="G1761">
            <v>2</v>
          </cell>
        </row>
        <row r="1762">
          <cell r="A1762">
            <v>11865</v>
          </cell>
          <cell r="B1762" t="str">
            <v>Bank of Moscow OJSC</v>
          </cell>
          <cell r="C1762" t="str">
            <v>RU</v>
          </cell>
          <cell r="D1762">
            <v>64000</v>
          </cell>
          <cell r="E1762">
            <v>5451</v>
          </cell>
          <cell r="F1762">
            <v>72</v>
          </cell>
          <cell r="G1762">
            <v>4</v>
          </cell>
        </row>
        <row r="1763">
          <cell r="A1763">
            <v>11866</v>
          </cell>
          <cell r="B1763" t="str">
            <v>ING Verzekering</v>
          </cell>
          <cell r="C1763" t="str">
            <v>NL</v>
          </cell>
          <cell r="D1763">
            <v>64000</v>
          </cell>
          <cell r="E1763">
            <v>5014</v>
          </cell>
          <cell r="F1763">
            <v>60</v>
          </cell>
          <cell r="G1763">
            <v>3</v>
          </cell>
        </row>
        <row r="1764">
          <cell r="A1764">
            <v>11867</v>
          </cell>
          <cell r="B1764" t="str">
            <v>Merrill Lynch &amp; Co., Inc.</v>
          </cell>
          <cell r="C1764" t="str">
            <v>US</v>
          </cell>
          <cell r="D1764">
            <v>64000</v>
          </cell>
          <cell r="E1764">
            <v>5590</v>
          </cell>
          <cell r="F1764">
            <v>60</v>
          </cell>
          <cell r="G1764">
            <v>3</v>
          </cell>
        </row>
        <row r="1765">
          <cell r="A1765">
            <v>11868</v>
          </cell>
          <cell r="B1765" t="str">
            <v>Bayerische Landesbank</v>
          </cell>
          <cell r="C1765" t="str">
            <v>DE</v>
          </cell>
          <cell r="D1765">
            <v>64000</v>
          </cell>
          <cell r="E1765">
            <v>6074</v>
          </cell>
          <cell r="F1765">
            <v>60</v>
          </cell>
          <cell r="G1765">
            <v>3</v>
          </cell>
        </row>
        <row r="1766">
          <cell r="A1766">
            <v>11869</v>
          </cell>
          <cell r="B1766" t="str">
            <v>Morgan Stanley</v>
          </cell>
          <cell r="C1766" t="str">
            <v>US</v>
          </cell>
          <cell r="D1766">
            <v>64000</v>
          </cell>
          <cell r="E1766">
            <v>5018</v>
          </cell>
          <cell r="F1766">
            <v>60</v>
          </cell>
          <cell r="G1766">
            <v>3</v>
          </cell>
        </row>
        <row r="1767">
          <cell r="A1767">
            <v>11870</v>
          </cell>
          <cell r="B1767" t="str">
            <v>NIBC Bank NV</v>
          </cell>
          <cell r="C1767" t="str">
            <v>NL</v>
          </cell>
          <cell r="D1767">
            <v>64000</v>
          </cell>
          <cell r="E1767">
            <v>6075</v>
          </cell>
          <cell r="F1767">
            <v>60</v>
          </cell>
          <cell r="G1767">
            <v>3</v>
          </cell>
        </row>
        <row r="1768">
          <cell r="A1768">
            <v>11871</v>
          </cell>
          <cell r="B1768" t="str">
            <v>Telefonica</v>
          </cell>
          <cell r="C1768" t="str">
            <v>ES</v>
          </cell>
          <cell r="D1768">
            <v>61000</v>
          </cell>
          <cell r="E1768">
            <v>6076</v>
          </cell>
          <cell r="F1768">
            <v>73</v>
          </cell>
          <cell r="G1768">
            <v>5</v>
          </cell>
        </row>
        <row r="1769">
          <cell r="A1769">
            <v>11872</v>
          </cell>
          <cell r="B1769" t="str">
            <v>The Turquoise fund</v>
          </cell>
          <cell r="C1769" t="str">
            <v>IR</v>
          </cell>
          <cell r="D1769">
            <v>64000</v>
          </cell>
          <cell r="E1769">
            <v>6078</v>
          </cell>
          <cell r="F1769">
            <v>90</v>
          </cell>
          <cell r="G1769">
            <v>4</v>
          </cell>
        </row>
        <row r="1770">
          <cell r="A1770">
            <v>11873</v>
          </cell>
          <cell r="B1770" t="str">
            <v>Credit Suisse AG</v>
          </cell>
          <cell r="C1770" t="str">
            <v>CH</v>
          </cell>
          <cell r="D1770">
            <v>64000</v>
          </cell>
          <cell r="E1770">
            <v>6079</v>
          </cell>
          <cell r="F1770">
            <v>60</v>
          </cell>
          <cell r="G1770">
            <v>3</v>
          </cell>
        </row>
        <row r="1771">
          <cell r="A1771">
            <v>11874</v>
          </cell>
          <cell r="B1771" t="str">
            <v>Vienna Insurance Group</v>
          </cell>
          <cell r="C1771" t="str">
            <v>AT</v>
          </cell>
          <cell r="D1771">
            <v>65000</v>
          </cell>
          <cell r="E1771">
            <v>5831</v>
          </cell>
          <cell r="F1771">
            <v>71</v>
          </cell>
          <cell r="G1771">
            <v>4</v>
          </cell>
        </row>
        <row r="1772">
          <cell r="A1772">
            <v>11875</v>
          </cell>
          <cell r="B1772" t="str">
            <v>IVY Rosewood Diversified Feeder Fund</v>
          </cell>
          <cell r="C1772" t="str">
            <v>IR</v>
          </cell>
          <cell r="D1772">
            <v>64000</v>
          </cell>
          <cell r="E1772">
            <v>5143</v>
          </cell>
          <cell r="F1772">
            <v>90</v>
          </cell>
          <cell r="G1772">
            <v>4</v>
          </cell>
        </row>
        <row r="1773">
          <cell r="A1773">
            <v>11876</v>
          </cell>
          <cell r="B1773" t="str">
            <v>ISHARES MSCI Japan Index Fund</v>
          </cell>
          <cell r="C1773" t="str">
            <v>US</v>
          </cell>
          <cell r="D1773">
            <v>64000</v>
          </cell>
          <cell r="E1773">
            <v>5760</v>
          </cell>
          <cell r="F1773">
            <v>90</v>
          </cell>
          <cell r="G1773">
            <v>4</v>
          </cell>
        </row>
        <row r="1774">
          <cell r="A1774">
            <v>11877</v>
          </cell>
          <cell r="B1774" t="str">
            <v>Gottex Market Neutral Fund</v>
          </cell>
          <cell r="C1774" t="str">
            <v>VG</v>
          </cell>
          <cell r="D1774">
            <v>64000</v>
          </cell>
          <cell r="E1774">
            <v>5161</v>
          </cell>
          <cell r="F1774">
            <v>90</v>
          </cell>
          <cell r="G1774">
            <v>4</v>
          </cell>
        </row>
        <row r="1775">
          <cell r="A1775">
            <v>11878</v>
          </cell>
          <cell r="B1775" t="str">
            <v>Hanover Street Finance Limited</v>
          </cell>
          <cell r="C1775" t="str">
            <v>JE</v>
          </cell>
          <cell r="D1775">
            <v>64000</v>
          </cell>
          <cell r="E1775">
            <v>5016</v>
          </cell>
          <cell r="F1775">
            <v>72</v>
          </cell>
          <cell r="G1775">
            <v>4</v>
          </cell>
        </row>
        <row r="1776">
          <cell r="A1776">
            <v>11879</v>
          </cell>
          <cell r="B1776" t="str">
            <v>Atrium European Real Estate Limited</v>
          </cell>
          <cell r="C1776" t="str">
            <v>JE</v>
          </cell>
          <cell r="D1776">
            <v>68000</v>
          </cell>
          <cell r="E1776">
            <v>6082</v>
          </cell>
          <cell r="F1776">
            <v>73</v>
          </cell>
          <cell r="G1776">
            <v>5</v>
          </cell>
        </row>
        <row r="1777">
          <cell r="A1777">
            <v>11881</v>
          </cell>
          <cell r="B1777" t="str">
            <v>Generali T.U.S.A. Warsaw</v>
          </cell>
          <cell r="C1777" t="str">
            <v>PL</v>
          </cell>
          <cell r="D1777">
            <v>65000</v>
          </cell>
          <cell r="E1777">
            <v>5311</v>
          </cell>
          <cell r="F1777">
            <v>71</v>
          </cell>
          <cell r="G1777">
            <v>4</v>
          </cell>
        </row>
        <row r="1778">
          <cell r="A1778">
            <v>11884</v>
          </cell>
          <cell r="B1778" t="str">
            <v>S.C. Generali Romania Asigurare Reasigurare S.A.</v>
          </cell>
          <cell r="C1778" t="str">
            <v>RO</v>
          </cell>
          <cell r="D1778">
            <v>65000</v>
          </cell>
          <cell r="E1778">
            <v>5311</v>
          </cell>
          <cell r="F1778">
            <v>71</v>
          </cell>
          <cell r="G1778">
            <v>4</v>
          </cell>
        </row>
        <row r="1779">
          <cell r="A1779">
            <v>11885</v>
          </cell>
          <cell r="B1779" t="str">
            <v>Flenale Limited</v>
          </cell>
          <cell r="C1779" t="str">
            <v>CY</v>
          </cell>
          <cell r="D1779">
            <v>64000</v>
          </cell>
          <cell r="E1779">
            <v>6087</v>
          </cell>
          <cell r="F1779">
            <v>72</v>
          </cell>
          <cell r="G1779">
            <v>4</v>
          </cell>
        </row>
        <row r="1780">
          <cell r="A1780">
            <v>11886</v>
          </cell>
          <cell r="B1780" t="str">
            <v>Vítězné náměstí a.s.</v>
          </cell>
          <cell r="C1780" t="str">
            <v>CZ</v>
          </cell>
          <cell r="D1780">
            <v>68000</v>
          </cell>
          <cell r="E1780">
            <v>7486</v>
          </cell>
          <cell r="F1780">
            <v>73</v>
          </cell>
          <cell r="G1780">
            <v>5</v>
          </cell>
        </row>
        <row r="1781">
          <cell r="A1781">
            <v>11887</v>
          </cell>
          <cell r="B1781" t="str">
            <v>PPF Partners a.s. v likvidaci</v>
          </cell>
          <cell r="C1781" t="str">
            <v>CZ</v>
          </cell>
          <cell r="D1781">
            <v>68000</v>
          </cell>
          <cell r="E1781">
            <v>7486</v>
          </cell>
          <cell r="F1781">
            <v>73</v>
          </cell>
          <cell r="G1781">
            <v>5</v>
          </cell>
        </row>
        <row r="1782">
          <cell r="A1782">
            <v>11888</v>
          </cell>
          <cell r="B1782" t="str">
            <v>PPF Media a.s.</v>
          </cell>
          <cell r="C1782" t="str">
            <v>CZ</v>
          </cell>
          <cell r="D1782">
            <v>68000</v>
          </cell>
          <cell r="E1782">
            <v>6401</v>
          </cell>
          <cell r="F1782">
            <v>73</v>
          </cell>
          <cell r="G1782">
            <v>5</v>
          </cell>
        </row>
        <row r="1783">
          <cell r="A1783">
            <v>11889</v>
          </cell>
          <cell r="B1783" t="str">
            <v>Timeworth holdings Ltd</v>
          </cell>
          <cell r="C1783" t="str">
            <v>CY</v>
          </cell>
          <cell r="D1783">
            <v>64000</v>
          </cell>
          <cell r="E1783">
            <v>7486</v>
          </cell>
          <cell r="F1783">
            <v>72</v>
          </cell>
          <cell r="G1783">
            <v>4</v>
          </cell>
        </row>
        <row r="1784">
          <cell r="A1784">
            <v>11890</v>
          </cell>
          <cell r="B1784" t="str">
            <v>PPF Vietnam Finance Company LLC</v>
          </cell>
          <cell r="C1784" t="str">
            <v>VN</v>
          </cell>
          <cell r="D1784">
            <v>64000</v>
          </cell>
          <cell r="E1784">
            <v>5241</v>
          </cell>
          <cell r="F1784">
            <v>72</v>
          </cell>
          <cell r="G1784">
            <v>4</v>
          </cell>
        </row>
        <row r="1785">
          <cell r="A1785">
            <v>11891</v>
          </cell>
          <cell r="B1785" t="str">
            <v>Settembre Holdings Limited</v>
          </cell>
          <cell r="C1785" t="str">
            <v>VG</v>
          </cell>
          <cell r="D1785">
            <v>64000</v>
          </cell>
          <cell r="E1785">
            <v>7486</v>
          </cell>
          <cell r="F1785">
            <v>72</v>
          </cell>
          <cell r="G1785">
            <v>4</v>
          </cell>
        </row>
        <row r="1786">
          <cell r="A1786">
            <v>11893</v>
          </cell>
          <cell r="B1786" t="str">
            <v>Nael S.á r.l.</v>
          </cell>
          <cell r="C1786" t="str">
            <v>LU</v>
          </cell>
          <cell r="D1786">
            <v>66000</v>
          </cell>
          <cell r="E1786">
            <v>6402</v>
          </cell>
          <cell r="F1786">
            <v>72</v>
          </cell>
          <cell r="G1786">
            <v>4</v>
          </cell>
        </row>
        <row r="1787">
          <cell r="A1787">
            <v>11900</v>
          </cell>
          <cell r="B1787" t="str">
            <v>S.C. Continental Hotels S.A. (Romania)</v>
          </cell>
          <cell r="C1787" t="str">
            <v>RO</v>
          </cell>
          <cell r="D1787">
            <v>55000</v>
          </cell>
          <cell r="E1787">
            <v>6264</v>
          </cell>
          <cell r="F1787">
            <v>73</v>
          </cell>
          <cell r="G1787">
            <v>5</v>
          </cell>
        </row>
        <row r="1788">
          <cell r="A1788">
            <v>11901</v>
          </cell>
          <cell r="B1788" t="str">
            <v>RAYPATH, a.s.</v>
          </cell>
          <cell r="C1788" t="str">
            <v>SK</v>
          </cell>
          <cell r="D1788">
            <v>47000</v>
          </cell>
          <cell r="E1788">
            <v>6088</v>
          </cell>
          <cell r="F1788">
            <v>73</v>
          </cell>
          <cell r="G1788">
            <v>5</v>
          </cell>
        </row>
        <row r="1789">
          <cell r="A1789">
            <v>11902</v>
          </cell>
          <cell r="B1789" t="str">
            <v>DO-POINT S s.r.o.</v>
          </cell>
          <cell r="C1789" t="str">
            <v>SK</v>
          </cell>
          <cell r="D1789">
            <v>47000</v>
          </cell>
          <cell r="E1789">
            <v>6089</v>
          </cell>
          <cell r="F1789">
            <v>73</v>
          </cell>
          <cell r="G1789">
            <v>5</v>
          </cell>
        </row>
        <row r="1790">
          <cell r="A1790">
            <v>11904</v>
          </cell>
          <cell r="B1790" t="str">
            <v>Delta bank, LLC</v>
          </cell>
          <cell r="C1790" t="str">
            <v>UA</v>
          </cell>
          <cell r="D1790">
            <v>64000</v>
          </cell>
          <cell r="E1790">
            <v>6008</v>
          </cell>
          <cell r="F1790">
            <v>72</v>
          </cell>
          <cell r="G1790">
            <v>4</v>
          </cell>
        </row>
        <row r="1791">
          <cell r="A1791">
            <v>11905</v>
          </cell>
          <cell r="B1791" t="str">
            <v>ТОВ, Аптека №338</v>
          </cell>
          <cell r="C1791" t="str">
            <v>UA</v>
          </cell>
          <cell r="D1791">
            <v>47000</v>
          </cell>
          <cell r="E1791">
            <v>6090</v>
          </cell>
          <cell r="F1791">
            <v>73</v>
          </cell>
          <cell r="G1791">
            <v>5</v>
          </cell>
        </row>
        <row r="1792">
          <cell r="A1792">
            <v>11906</v>
          </cell>
          <cell r="B1792" t="str">
            <v>ТОВ, Укрлікнафта</v>
          </cell>
          <cell r="C1792" t="str">
            <v>UA</v>
          </cell>
          <cell r="D1792">
            <v>6000</v>
          </cell>
          <cell r="E1792">
            <v>6092</v>
          </cell>
          <cell r="F1792">
            <v>73</v>
          </cell>
          <cell r="G1792">
            <v>5</v>
          </cell>
        </row>
        <row r="1793">
          <cell r="A1793">
            <v>11907</v>
          </cell>
          <cell r="B1793" t="str">
            <v>National Investments, JSB</v>
          </cell>
          <cell r="C1793" t="str">
            <v>UA</v>
          </cell>
          <cell r="D1793">
            <v>64000</v>
          </cell>
          <cell r="E1793">
            <v>6093</v>
          </cell>
          <cell r="F1793">
            <v>72</v>
          </cell>
          <cell r="G1793">
            <v>4</v>
          </cell>
        </row>
        <row r="1794">
          <cell r="A1794">
            <v>11908</v>
          </cell>
          <cell r="B1794" t="str">
            <v>Sosnovska-Ryabukha Olga V.</v>
          </cell>
          <cell r="C1794" t="str">
            <v>UA</v>
          </cell>
          <cell r="D1794">
            <v>98000</v>
          </cell>
          <cell r="E1794">
            <v>0</v>
          </cell>
          <cell r="F1794">
            <v>80</v>
          </cell>
          <cell r="G1794">
            <v>6</v>
          </cell>
        </row>
        <row r="1795">
          <cell r="A1795">
            <v>11909</v>
          </cell>
          <cell r="B1795" t="str">
            <v>RIGOBERTO INVESTMENTS LTD</v>
          </cell>
          <cell r="C1795" t="str">
            <v>CY</v>
          </cell>
          <cell r="D1795">
            <v>66000</v>
          </cell>
          <cell r="E1795">
            <v>6094</v>
          </cell>
          <cell r="F1795">
            <v>72</v>
          </cell>
          <cell r="G1795">
            <v>4</v>
          </cell>
        </row>
        <row r="1796">
          <cell r="A1796">
            <v>11910</v>
          </cell>
          <cell r="B1796" t="str">
            <v>Spectr, LLC</v>
          </cell>
          <cell r="C1796" t="str">
            <v>RU</v>
          </cell>
          <cell r="D1796">
            <v>68000</v>
          </cell>
          <cell r="E1796">
            <v>7486</v>
          </cell>
          <cell r="F1796">
            <v>73</v>
          </cell>
          <cell r="G1796">
            <v>5</v>
          </cell>
        </row>
        <row r="1797">
          <cell r="A1797">
            <v>11911</v>
          </cell>
          <cell r="B1797" t="str">
            <v>Great-B, ООО</v>
          </cell>
          <cell r="C1797" t="str">
            <v>RU</v>
          </cell>
          <cell r="D1797">
            <v>68000</v>
          </cell>
          <cell r="E1797">
            <v>6096</v>
          </cell>
          <cell r="F1797">
            <v>73</v>
          </cell>
          <cell r="G1797">
            <v>5</v>
          </cell>
        </row>
        <row r="1798">
          <cell r="A1798">
            <v>11912</v>
          </cell>
          <cell r="B1798" t="str">
            <v>Bank VTB 24, PJSC</v>
          </cell>
          <cell r="C1798" t="str">
            <v>RU</v>
          </cell>
          <cell r="D1798">
            <v>64000</v>
          </cell>
          <cell r="E1798">
            <v>5451</v>
          </cell>
          <cell r="F1798">
            <v>72</v>
          </cell>
          <cell r="G1798">
            <v>4</v>
          </cell>
        </row>
        <row r="1799">
          <cell r="A1799">
            <v>11914</v>
          </cell>
          <cell r="B1799" t="str">
            <v>Nm-Trust, OJSC</v>
          </cell>
          <cell r="C1799" t="str">
            <v>RU</v>
          </cell>
          <cell r="D1799">
            <v>66000</v>
          </cell>
          <cell r="E1799">
            <v>6098</v>
          </cell>
          <cell r="F1799">
            <v>72</v>
          </cell>
          <cell r="G1799">
            <v>4</v>
          </cell>
        </row>
        <row r="1800">
          <cell r="A1800">
            <v>11915</v>
          </cell>
          <cell r="B1800" t="str">
            <v>Ron Invest, ООО</v>
          </cell>
          <cell r="C1800" t="str">
            <v>RU</v>
          </cell>
          <cell r="D1800">
            <v>66000</v>
          </cell>
          <cell r="E1800">
            <v>6099</v>
          </cell>
          <cell r="F1800">
            <v>72</v>
          </cell>
          <cell r="G1800">
            <v>4</v>
          </cell>
        </row>
        <row r="1801">
          <cell r="A1801">
            <v>11917</v>
          </cell>
          <cell r="B1801" t="str">
            <v>Kachalin Denis A.</v>
          </cell>
          <cell r="C1801" t="str">
            <v>RU</v>
          </cell>
          <cell r="D1801">
            <v>98000</v>
          </cell>
          <cell r="E1801">
            <v>0</v>
          </cell>
          <cell r="F1801">
            <v>80</v>
          </cell>
          <cell r="G1801">
            <v>6</v>
          </cell>
        </row>
        <row r="1802">
          <cell r="A1802">
            <v>11918</v>
          </cell>
          <cell r="B1802" t="str">
            <v>Kisliakov Dmitry Vladimirovich</v>
          </cell>
          <cell r="C1802" t="str">
            <v>RU</v>
          </cell>
          <cell r="D1802">
            <v>98000</v>
          </cell>
          <cell r="E1802">
            <v>0</v>
          </cell>
          <cell r="F1802">
            <v>80</v>
          </cell>
          <cell r="G1802">
            <v>6</v>
          </cell>
        </row>
        <row r="1803">
          <cell r="A1803">
            <v>11919</v>
          </cell>
          <cell r="B1803" t="str">
            <v>Pigalitsyn Alexej A.</v>
          </cell>
          <cell r="C1803" t="str">
            <v>RU</v>
          </cell>
          <cell r="D1803">
            <v>98000</v>
          </cell>
          <cell r="E1803">
            <v>0</v>
          </cell>
          <cell r="F1803">
            <v>80</v>
          </cell>
          <cell r="G1803">
            <v>6</v>
          </cell>
        </row>
        <row r="1804">
          <cell r="A1804">
            <v>11920</v>
          </cell>
          <cell r="B1804" t="str">
            <v>Brylin, Sergei Vladimirovich</v>
          </cell>
          <cell r="C1804" t="str">
            <v>RU</v>
          </cell>
          <cell r="D1804">
            <v>98000</v>
          </cell>
          <cell r="E1804">
            <v>0</v>
          </cell>
          <cell r="F1804">
            <v>80</v>
          </cell>
          <cell r="G1804">
            <v>6</v>
          </cell>
        </row>
        <row r="1805">
          <cell r="A1805">
            <v>11921</v>
          </cell>
          <cell r="B1805" t="str">
            <v>Timoshin Oleg Pavlovich</v>
          </cell>
          <cell r="C1805" t="str">
            <v>RU</v>
          </cell>
          <cell r="D1805">
            <v>98000</v>
          </cell>
          <cell r="E1805">
            <v>0</v>
          </cell>
          <cell r="F1805">
            <v>80</v>
          </cell>
          <cell r="G1805">
            <v>6</v>
          </cell>
        </row>
        <row r="1806">
          <cell r="A1806">
            <v>11922</v>
          </cell>
          <cell r="B1806" t="str">
            <v>Kosulnikov Evgeny Vladimirovich</v>
          </cell>
          <cell r="C1806" t="str">
            <v>RU</v>
          </cell>
          <cell r="D1806">
            <v>98000</v>
          </cell>
          <cell r="E1806">
            <v>0</v>
          </cell>
          <cell r="F1806">
            <v>80</v>
          </cell>
          <cell r="G1806">
            <v>6</v>
          </cell>
        </row>
        <row r="1807">
          <cell r="A1807">
            <v>11923</v>
          </cell>
          <cell r="B1807" t="str">
            <v>Dubrovin Pavel V.</v>
          </cell>
          <cell r="C1807" t="str">
            <v>RU</v>
          </cell>
          <cell r="D1807">
            <v>98000</v>
          </cell>
          <cell r="E1807">
            <v>0</v>
          </cell>
          <cell r="F1807">
            <v>80</v>
          </cell>
          <cell r="G1807">
            <v>6</v>
          </cell>
        </row>
        <row r="1808">
          <cell r="A1808">
            <v>11924</v>
          </cell>
          <cell r="B1808" t="str">
            <v>Myagkova Tatyana Pavlovna</v>
          </cell>
          <cell r="C1808" t="str">
            <v>RU</v>
          </cell>
          <cell r="D1808">
            <v>98000</v>
          </cell>
          <cell r="E1808">
            <v>0</v>
          </cell>
          <cell r="F1808">
            <v>80</v>
          </cell>
          <cell r="G1808">
            <v>6</v>
          </cell>
        </row>
        <row r="1809">
          <cell r="A1809">
            <v>11925</v>
          </cell>
          <cell r="B1809" t="str">
            <v>Shainyan Boris Rafaelovich</v>
          </cell>
          <cell r="C1809" t="str">
            <v>RU</v>
          </cell>
          <cell r="D1809">
            <v>98000</v>
          </cell>
          <cell r="E1809">
            <v>0</v>
          </cell>
          <cell r="F1809">
            <v>80</v>
          </cell>
          <cell r="G1809">
            <v>6</v>
          </cell>
        </row>
        <row r="1810">
          <cell r="A1810">
            <v>11926</v>
          </cell>
          <cell r="B1810" t="str">
            <v>Galkin Anton Leonidovich</v>
          </cell>
          <cell r="C1810" t="str">
            <v>RU</v>
          </cell>
          <cell r="D1810">
            <v>98000</v>
          </cell>
          <cell r="E1810">
            <v>0</v>
          </cell>
          <cell r="F1810">
            <v>80</v>
          </cell>
          <cell r="G1810">
            <v>6</v>
          </cell>
        </row>
        <row r="1811">
          <cell r="A1811">
            <v>11927</v>
          </cell>
          <cell r="B1811" t="str">
            <v>Yaroslavtsev Igor Anatolevich</v>
          </cell>
          <cell r="C1811" t="str">
            <v>RU</v>
          </cell>
          <cell r="D1811">
            <v>98000</v>
          </cell>
          <cell r="E1811">
            <v>0</v>
          </cell>
          <cell r="F1811">
            <v>80</v>
          </cell>
          <cell r="G1811">
            <v>6</v>
          </cell>
        </row>
        <row r="1812">
          <cell r="A1812">
            <v>11928</v>
          </cell>
          <cell r="B1812" t="str">
            <v>MK-Service, ООО</v>
          </cell>
          <cell r="C1812" t="str">
            <v>RU</v>
          </cell>
          <cell r="D1812">
            <v>29000</v>
          </cell>
          <cell r="E1812">
            <v>6100</v>
          </cell>
          <cell r="F1812">
            <v>73</v>
          </cell>
          <cell r="G1812">
            <v>5</v>
          </cell>
        </row>
        <row r="1813">
          <cell r="A1813">
            <v>11930</v>
          </cell>
          <cell r="B1813" t="str">
            <v>Vitel, ООО</v>
          </cell>
          <cell r="C1813" t="str">
            <v>RU</v>
          </cell>
          <cell r="D1813">
            <v>20000</v>
          </cell>
          <cell r="E1813">
            <v>6102</v>
          </cell>
          <cell r="F1813">
            <v>73</v>
          </cell>
          <cell r="G1813">
            <v>5</v>
          </cell>
        </row>
        <row r="1814">
          <cell r="A1814">
            <v>11931</v>
          </cell>
          <cell r="B1814" t="str">
            <v>Avaland System Integration, LLC</v>
          </cell>
          <cell r="C1814" t="str">
            <v>RU</v>
          </cell>
          <cell r="D1814">
            <v>62000</v>
          </cell>
          <cell r="E1814">
            <v>6103</v>
          </cell>
          <cell r="F1814">
            <v>73</v>
          </cell>
          <cell r="G1814">
            <v>5</v>
          </cell>
        </row>
        <row r="1815">
          <cell r="A1815">
            <v>11932</v>
          </cell>
          <cell r="B1815" t="str">
            <v>Retskaya, Alena Valerievna</v>
          </cell>
          <cell r="C1815" t="str">
            <v>RU</v>
          </cell>
          <cell r="D1815">
            <v>98000</v>
          </cell>
          <cell r="E1815">
            <v>0</v>
          </cell>
          <cell r="F1815">
            <v>80</v>
          </cell>
          <cell r="G1815">
            <v>6</v>
          </cell>
        </row>
        <row r="1816">
          <cell r="A1816">
            <v>11933</v>
          </cell>
          <cell r="B1816" t="str">
            <v>Zyat, M. Vadah, (Voronezh)</v>
          </cell>
          <cell r="C1816" t="str">
            <v>RU</v>
          </cell>
          <cell r="D1816">
            <v>98000</v>
          </cell>
          <cell r="E1816">
            <v>0</v>
          </cell>
          <cell r="F1816">
            <v>80</v>
          </cell>
          <cell r="G1816">
            <v>6</v>
          </cell>
        </row>
        <row r="1817">
          <cell r="A1817">
            <v>11934</v>
          </cell>
          <cell r="B1817" t="str">
            <v>Arkhipova, I. V. (Мoscow)</v>
          </cell>
          <cell r="C1817" t="str">
            <v>RU</v>
          </cell>
          <cell r="D1817">
            <v>98000</v>
          </cell>
          <cell r="E1817">
            <v>0</v>
          </cell>
          <cell r="F1817">
            <v>80</v>
          </cell>
          <cell r="G1817">
            <v>6</v>
          </cell>
        </row>
        <row r="1818">
          <cell r="A1818">
            <v>11935</v>
          </cell>
          <cell r="B1818" t="str">
            <v>Perm Debt House, OOO</v>
          </cell>
          <cell r="C1818" t="str">
            <v>RU</v>
          </cell>
          <cell r="D1818">
            <v>64000</v>
          </cell>
          <cell r="E1818">
            <v>6104</v>
          </cell>
          <cell r="F1818">
            <v>72</v>
          </cell>
          <cell r="G1818">
            <v>4</v>
          </cell>
        </row>
        <row r="1819">
          <cell r="A1819">
            <v>11936</v>
          </cell>
          <cell r="B1819" t="str">
            <v>Vestdia Media, OOO</v>
          </cell>
          <cell r="C1819" t="str">
            <v>RU</v>
          </cell>
          <cell r="D1819">
            <v>73000</v>
          </cell>
          <cell r="E1819">
            <v>6105</v>
          </cell>
          <cell r="F1819">
            <v>73</v>
          </cell>
          <cell r="G1819">
            <v>5</v>
          </cell>
        </row>
        <row r="1820">
          <cell r="A1820">
            <v>11938</v>
          </cell>
          <cell r="B1820" t="str">
            <v>Amphora Group, OOO</v>
          </cell>
          <cell r="C1820" t="str">
            <v>RU</v>
          </cell>
          <cell r="D1820">
            <v>62000</v>
          </cell>
          <cell r="E1820">
            <v>6106</v>
          </cell>
          <cell r="F1820">
            <v>73</v>
          </cell>
          <cell r="G1820">
            <v>5</v>
          </cell>
        </row>
        <row r="1821">
          <cell r="A1821">
            <v>11939</v>
          </cell>
          <cell r="B1821" t="str">
            <v>Auto House, LLC</v>
          </cell>
          <cell r="C1821" t="str">
            <v>RU</v>
          </cell>
          <cell r="D1821">
            <v>41000</v>
          </cell>
          <cell r="E1821">
            <v>6107</v>
          </cell>
          <cell r="F1821">
            <v>73</v>
          </cell>
          <cell r="G1821">
            <v>5</v>
          </cell>
        </row>
        <row r="1822">
          <cell r="A1822">
            <v>11940</v>
          </cell>
          <cell r="B1822" t="str">
            <v>RG Olmax, ООО</v>
          </cell>
          <cell r="C1822" t="str">
            <v>RU</v>
          </cell>
          <cell r="D1822">
            <v>73000</v>
          </cell>
          <cell r="E1822">
            <v>6108</v>
          </cell>
          <cell r="F1822">
            <v>73</v>
          </cell>
          <cell r="G1822">
            <v>5</v>
          </cell>
        </row>
        <row r="1823">
          <cell r="A1823">
            <v>11942</v>
          </cell>
          <cell r="B1823" t="str">
            <v>Kverkus-Craft, ООО</v>
          </cell>
          <cell r="C1823" t="str">
            <v>RU</v>
          </cell>
          <cell r="D1823">
            <v>68000</v>
          </cell>
          <cell r="E1823">
            <v>6110</v>
          </cell>
          <cell r="F1823">
            <v>72</v>
          </cell>
          <cell r="G1823">
            <v>4</v>
          </cell>
        </row>
        <row r="1824">
          <cell r="A1824">
            <v>11943</v>
          </cell>
          <cell r="B1824" t="str">
            <v>Crédit Agricole Corporate and Investment Bank S.A. Prague, organizační složka</v>
          </cell>
          <cell r="C1824" t="str">
            <v>CZ</v>
          </cell>
          <cell r="D1824">
            <v>64000</v>
          </cell>
          <cell r="E1824">
            <v>5005</v>
          </cell>
          <cell r="F1824">
            <v>60</v>
          </cell>
          <cell r="G1824">
            <v>3</v>
          </cell>
        </row>
        <row r="1825">
          <cell r="A1825">
            <v>11944</v>
          </cell>
          <cell r="B1825" t="str">
            <v>Credit Agricole Corporate and Investment Bank Vietnam</v>
          </cell>
          <cell r="C1825" t="str">
            <v>VN</v>
          </cell>
          <cell r="D1825">
            <v>64000</v>
          </cell>
          <cell r="E1825">
            <v>5005</v>
          </cell>
          <cell r="F1825">
            <v>72</v>
          </cell>
          <cell r="G1825">
            <v>4</v>
          </cell>
        </row>
        <row r="1826">
          <cell r="A1826">
            <v>11945</v>
          </cell>
          <cell r="B1826" t="str">
            <v>Generali Belarus</v>
          </cell>
          <cell r="C1826" t="str">
            <v>BY</v>
          </cell>
          <cell r="D1826">
            <v>65000</v>
          </cell>
          <cell r="E1826">
            <v>5311</v>
          </cell>
          <cell r="F1826">
            <v>71</v>
          </cell>
          <cell r="G1826">
            <v>4</v>
          </cell>
        </row>
        <row r="1827">
          <cell r="A1827">
            <v>11946</v>
          </cell>
          <cell r="B1827" t="str">
            <v>UniCredit Bulbank AD</v>
          </cell>
          <cell r="C1827" t="str">
            <v>BG</v>
          </cell>
          <cell r="D1827">
            <v>64000</v>
          </cell>
          <cell r="E1827">
            <v>5022</v>
          </cell>
          <cell r="F1827">
            <v>60</v>
          </cell>
          <cell r="G1827">
            <v>3</v>
          </cell>
        </row>
        <row r="1828">
          <cell r="A1828">
            <v>11947</v>
          </cell>
          <cell r="B1828" t="str">
            <v>Deutsche Bank AG Praha</v>
          </cell>
          <cell r="C1828" t="str">
            <v>CZ</v>
          </cell>
          <cell r="D1828">
            <v>64000</v>
          </cell>
          <cell r="E1828">
            <v>5008</v>
          </cell>
          <cell r="F1828">
            <v>60</v>
          </cell>
          <cell r="G1828">
            <v>3</v>
          </cell>
        </row>
        <row r="1829">
          <cell r="A1829">
            <v>11948</v>
          </cell>
          <cell r="B1829" t="str">
            <v>HSBC Česká Republika</v>
          </cell>
          <cell r="C1829" t="str">
            <v>CZ</v>
          </cell>
          <cell r="D1829">
            <v>64000</v>
          </cell>
          <cell r="E1829">
            <v>5012</v>
          </cell>
          <cell r="F1829">
            <v>60</v>
          </cell>
          <cell r="G1829">
            <v>3</v>
          </cell>
        </row>
        <row r="1830">
          <cell r="A1830">
            <v>11950</v>
          </cell>
          <cell r="B1830" t="str">
            <v>Bank of New York Mellon (Tokyo Branch)</v>
          </cell>
          <cell r="C1830" t="str">
            <v>JP</v>
          </cell>
          <cell r="D1830">
            <v>64000</v>
          </cell>
          <cell r="E1830">
            <v>5117</v>
          </cell>
          <cell r="F1830">
            <v>60</v>
          </cell>
          <cell r="G1830">
            <v>3</v>
          </cell>
        </row>
        <row r="1831">
          <cell r="A1831">
            <v>11951</v>
          </cell>
          <cell r="B1831" t="str">
            <v>Lobkowiczký pivovar, a.s.</v>
          </cell>
          <cell r="C1831" t="str">
            <v>CZ</v>
          </cell>
          <cell r="D1831">
            <v>11000</v>
          </cell>
          <cell r="E1831">
            <v>6183</v>
          </cell>
          <cell r="F1831">
            <v>73</v>
          </cell>
          <cell r="G1831">
            <v>5</v>
          </cell>
        </row>
        <row r="1832">
          <cell r="A1832">
            <v>11952</v>
          </cell>
          <cell r="B1832" t="str">
            <v>ING Bank N.V.</v>
          </cell>
          <cell r="C1832" t="str">
            <v>CZ</v>
          </cell>
          <cell r="D1832">
            <v>64000</v>
          </cell>
          <cell r="E1832">
            <v>5014</v>
          </cell>
          <cell r="F1832">
            <v>60</v>
          </cell>
          <cell r="G1832">
            <v>3</v>
          </cell>
        </row>
        <row r="1833">
          <cell r="A1833">
            <v>11953</v>
          </cell>
          <cell r="B1833" t="str">
            <v>ABN AMRO</v>
          </cell>
          <cell r="C1833" t="str">
            <v>GB</v>
          </cell>
          <cell r="D1833">
            <v>64000</v>
          </cell>
          <cell r="E1833">
            <v>5067</v>
          </cell>
          <cell r="F1833">
            <v>60</v>
          </cell>
          <cell r="G1833">
            <v>3</v>
          </cell>
        </row>
        <row r="1834">
          <cell r="A1834">
            <v>11954</v>
          </cell>
          <cell r="B1834" t="str">
            <v>CN Golf Resort</v>
          </cell>
          <cell r="C1834" t="str">
            <v>CZ</v>
          </cell>
          <cell r="D1834">
            <v>93000</v>
          </cell>
          <cell r="E1834">
            <v>6112</v>
          </cell>
          <cell r="F1834">
            <v>73</v>
          </cell>
          <cell r="G1834">
            <v>5</v>
          </cell>
        </row>
        <row r="1835">
          <cell r="A1835">
            <v>11955</v>
          </cell>
          <cell r="B1835" t="str">
            <v>Baltic leasing, ZAO</v>
          </cell>
          <cell r="C1835" t="str">
            <v>RU</v>
          </cell>
          <cell r="D1835">
            <v>64000</v>
          </cell>
          <cell r="E1835">
            <v>6113</v>
          </cell>
          <cell r="F1835">
            <v>72</v>
          </cell>
          <cell r="G1835">
            <v>4</v>
          </cell>
        </row>
        <row r="1836">
          <cell r="A1836">
            <v>11958</v>
          </cell>
          <cell r="B1836" t="str">
            <v>UniCredit Bank, AO</v>
          </cell>
          <cell r="C1836" t="str">
            <v>RU</v>
          </cell>
          <cell r="D1836">
            <v>64000</v>
          </cell>
          <cell r="E1836">
            <v>5022</v>
          </cell>
          <cell r="F1836">
            <v>72</v>
          </cell>
          <cell r="G1836">
            <v>4</v>
          </cell>
        </row>
        <row r="1837">
          <cell r="A1837">
            <v>11960</v>
          </cell>
          <cell r="B1837" t="str">
            <v>Caldershot Finance Ltd.</v>
          </cell>
          <cell r="C1837" t="str">
            <v>GB</v>
          </cell>
          <cell r="D1837">
            <v>64000</v>
          </cell>
          <cell r="E1837">
            <v>6117</v>
          </cell>
          <cell r="F1837">
            <v>72</v>
          </cell>
          <cell r="G1837">
            <v>4</v>
          </cell>
        </row>
        <row r="1838">
          <cell r="A1838">
            <v>11961</v>
          </cell>
          <cell r="B1838" t="str">
            <v>Advokátní kancelář Jansta, Kostka a spol.</v>
          </cell>
          <cell r="C1838" t="str">
            <v>CZ</v>
          </cell>
          <cell r="D1838">
            <v>69000</v>
          </cell>
          <cell r="E1838">
            <v>6118</v>
          </cell>
          <cell r="F1838">
            <v>73</v>
          </cell>
          <cell r="G1838">
            <v>5</v>
          </cell>
        </row>
        <row r="1839">
          <cell r="A1839">
            <v>11962</v>
          </cell>
          <cell r="B1839" t="str">
            <v>Pacific Outlet</v>
          </cell>
          <cell r="C1839" t="str">
            <v>CN</v>
          </cell>
          <cell r="D1839">
            <v>47000</v>
          </cell>
          <cell r="E1839">
            <v>6119</v>
          </cell>
          <cell r="F1839">
            <v>73</v>
          </cell>
          <cell r="G1839">
            <v>5</v>
          </cell>
        </row>
        <row r="1840">
          <cell r="A1840">
            <v>11963</v>
          </cell>
          <cell r="B1840" t="str">
            <v>HSBC Bank Hong Kong</v>
          </cell>
          <cell r="C1840" t="str">
            <v>HK</v>
          </cell>
          <cell r="D1840">
            <v>64000</v>
          </cell>
          <cell r="E1840">
            <v>5012</v>
          </cell>
          <cell r="F1840">
            <v>60</v>
          </cell>
          <cell r="G1840">
            <v>3</v>
          </cell>
        </row>
        <row r="1841">
          <cell r="A1841">
            <v>11964</v>
          </cell>
          <cell r="B1841" t="str">
            <v>PPF Feeder Ltd.</v>
          </cell>
          <cell r="C1841" t="str">
            <v>GG</v>
          </cell>
          <cell r="D1841">
            <v>66000</v>
          </cell>
          <cell r="E1841">
            <v>6120</v>
          </cell>
          <cell r="F1841">
            <v>72</v>
          </cell>
          <cell r="G1841">
            <v>4</v>
          </cell>
        </row>
        <row r="1842">
          <cell r="A1842">
            <v>11966</v>
          </cell>
          <cell r="B1842" t="str">
            <v>LARKA HOLDINGS LIMITED</v>
          </cell>
          <cell r="C1842" t="str">
            <v>CY</v>
          </cell>
          <cell r="D1842">
            <v>66000</v>
          </cell>
          <cell r="E1842">
            <v>6121</v>
          </cell>
          <cell r="F1842">
            <v>72</v>
          </cell>
          <cell r="G1842">
            <v>4</v>
          </cell>
        </row>
        <row r="1843">
          <cell r="A1843">
            <v>11967</v>
          </cell>
          <cell r="B1843" t="str">
            <v>Republic of India (Government)</v>
          </cell>
          <cell r="C1843" t="str">
            <v>IN</v>
          </cell>
          <cell r="D1843">
            <v>84000</v>
          </cell>
          <cell r="E1843">
            <v>6122</v>
          </cell>
          <cell r="F1843">
            <v>10</v>
          </cell>
          <cell r="G1843">
            <v>2</v>
          </cell>
        </row>
        <row r="1844">
          <cell r="A1844">
            <v>11968</v>
          </cell>
          <cell r="B1844" t="str">
            <v>Japan (Government)</v>
          </cell>
          <cell r="C1844" t="str">
            <v>JP</v>
          </cell>
          <cell r="D1844">
            <v>84000</v>
          </cell>
          <cell r="E1844">
            <v>6123</v>
          </cell>
          <cell r="F1844">
            <v>10</v>
          </cell>
          <cell r="G1844">
            <v>2</v>
          </cell>
        </row>
        <row r="1845">
          <cell r="A1845">
            <v>11969</v>
          </cell>
          <cell r="B1845" t="str">
            <v>Pachata Limited</v>
          </cell>
          <cell r="C1845" t="str">
            <v>CY</v>
          </cell>
          <cell r="D1845">
            <v>64000</v>
          </cell>
          <cell r="E1845">
            <v>7486</v>
          </cell>
          <cell r="F1845">
            <v>72</v>
          </cell>
          <cell r="G1845">
            <v>4</v>
          </cell>
        </row>
        <row r="1846">
          <cell r="A1846">
            <v>11970</v>
          </cell>
          <cell r="B1846" t="str">
            <v>Unileave Limited</v>
          </cell>
          <cell r="C1846" t="str">
            <v>CY</v>
          </cell>
          <cell r="D1846">
            <v>64000</v>
          </cell>
          <cell r="E1846">
            <v>7486</v>
          </cell>
          <cell r="F1846">
            <v>72</v>
          </cell>
          <cell r="G1846">
            <v>4</v>
          </cell>
        </row>
        <row r="1847">
          <cell r="A1847">
            <v>11973</v>
          </cell>
          <cell r="B1847" t="str">
            <v>Scientific and Manufacturing Enterprise Lepton NVP</v>
          </cell>
          <cell r="C1847" t="str">
            <v>UA</v>
          </cell>
          <cell r="D1847">
            <v>60000</v>
          </cell>
          <cell r="E1847">
            <v>7569</v>
          </cell>
          <cell r="F1847">
            <v>73</v>
          </cell>
          <cell r="G1847">
            <v>5</v>
          </cell>
        </row>
        <row r="1848">
          <cell r="A1848">
            <v>11974</v>
          </cell>
          <cell r="B1848" t="str">
            <v>Liniatel, LLC</v>
          </cell>
          <cell r="C1848" t="str">
            <v>UA</v>
          </cell>
          <cell r="D1848">
            <v>60000</v>
          </cell>
          <cell r="E1848">
            <v>7569</v>
          </cell>
          <cell r="F1848">
            <v>73</v>
          </cell>
          <cell r="G1848">
            <v>5</v>
          </cell>
        </row>
        <row r="1849">
          <cell r="A1849">
            <v>11975</v>
          </cell>
          <cell r="B1849" t="str">
            <v>Lvivska informacijna merega PE</v>
          </cell>
          <cell r="C1849" t="str">
            <v>UA</v>
          </cell>
          <cell r="D1849">
            <v>60000</v>
          </cell>
          <cell r="E1849">
            <v>7569</v>
          </cell>
          <cell r="F1849">
            <v>73</v>
          </cell>
          <cell r="G1849">
            <v>5</v>
          </cell>
        </row>
        <row r="1850">
          <cell r="A1850">
            <v>11977</v>
          </cell>
          <cell r="B1850" t="str">
            <v>Ternopilski Telesystemy, LLC</v>
          </cell>
          <cell r="C1850" t="str">
            <v>UA</v>
          </cell>
          <cell r="D1850">
            <v>60000</v>
          </cell>
          <cell r="E1850">
            <v>7569</v>
          </cell>
          <cell r="F1850">
            <v>73</v>
          </cell>
          <cell r="G1850">
            <v>5</v>
          </cell>
        </row>
        <row r="1851">
          <cell r="A1851">
            <v>11978</v>
          </cell>
          <cell r="B1851" t="str">
            <v>TRK, LLC</v>
          </cell>
          <cell r="C1851" t="str">
            <v>UA</v>
          </cell>
          <cell r="D1851">
            <v>60000</v>
          </cell>
          <cell r="E1851">
            <v>7569</v>
          </cell>
          <cell r="F1851">
            <v>73</v>
          </cell>
          <cell r="G1851">
            <v>5</v>
          </cell>
        </row>
        <row r="1852">
          <cell r="A1852">
            <v>11979</v>
          </cell>
          <cell r="B1852" t="str">
            <v>TB-Zakhid, LLC</v>
          </cell>
          <cell r="C1852" t="str">
            <v>UA</v>
          </cell>
          <cell r="D1852">
            <v>60000</v>
          </cell>
          <cell r="E1852">
            <v>7569</v>
          </cell>
          <cell r="F1852">
            <v>73</v>
          </cell>
          <cell r="G1852">
            <v>5</v>
          </cell>
        </row>
        <row r="1853">
          <cell r="A1853">
            <v>11981</v>
          </cell>
          <cell r="B1853" t="str">
            <v>Telecompaniya Kabelne telebachennya mista "KTM", LLC</v>
          </cell>
          <cell r="C1853" t="str">
            <v>UA</v>
          </cell>
          <cell r="D1853">
            <v>60000</v>
          </cell>
          <cell r="E1853">
            <v>7569</v>
          </cell>
          <cell r="F1853">
            <v>73</v>
          </cell>
          <cell r="G1853">
            <v>5</v>
          </cell>
        </row>
        <row r="1854">
          <cell r="A1854">
            <v>11983</v>
          </cell>
          <cell r="B1854" t="str">
            <v>Pion, LLC</v>
          </cell>
          <cell r="C1854" t="str">
            <v>UA</v>
          </cell>
          <cell r="D1854">
            <v>60000</v>
          </cell>
          <cell r="E1854">
            <v>7569</v>
          </cell>
          <cell r="F1854">
            <v>73</v>
          </cell>
          <cell r="G1854">
            <v>5</v>
          </cell>
        </row>
        <row r="1855">
          <cell r="A1855">
            <v>11987</v>
          </cell>
          <cell r="B1855" t="str">
            <v>TelecomInform, LLC</v>
          </cell>
          <cell r="C1855" t="str">
            <v>UA</v>
          </cell>
          <cell r="D1855">
            <v>60000</v>
          </cell>
          <cell r="E1855">
            <v>7569</v>
          </cell>
          <cell r="F1855">
            <v>73</v>
          </cell>
          <cell r="G1855">
            <v>5</v>
          </cell>
        </row>
        <row r="1856">
          <cell r="A1856">
            <v>11988</v>
          </cell>
          <cell r="B1856" t="str">
            <v>SPE Odeko Zakhid</v>
          </cell>
          <cell r="C1856" t="str">
            <v>UA</v>
          </cell>
          <cell r="D1856">
            <v>60000</v>
          </cell>
          <cell r="E1856">
            <v>7569</v>
          </cell>
          <cell r="F1856">
            <v>73</v>
          </cell>
          <cell r="G1856">
            <v>5</v>
          </cell>
        </row>
        <row r="1857">
          <cell r="A1857">
            <v>11990</v>
          </cell>
          <cell r="B1857" t="str">
            <v>Lepton, LLC</v>
          </cell>
          <cell r="C1857" t="str">
            <v>UA</v>
          </cell>
          <cell r="D1857">
            <v>60000</v>
          </cell>
          <cell r="E1857">
            <v>7569</v>
          </cell>
          <cell r="F1857">
            <v>73</v>
          </cell>
          <cell r="G1857">
            <v>5</v>
          </cell>
        </row>
        <row r="1858">
          <cell r="A1858">
            <v>11991</v>
          </cell>
          <cell r="B1858" t="str">
            <v>Sygnal-Service PE</v>
          </cell>
          <cell r="C1858" t="str">
            <v>UA</v>
          </cell>
          <cell r="D1858">
            <v>60000</v>
          </cell>
          <cell r="E1858">
            <v>7569</v>
          </cell>
          <cell r="F1858">
            <v>73</v>
          </cell>
          <cell r="G1858">
            <v>5</v>
          </cell>
        </row>
        <row r="1859">
          <cell r="A1859">
            <v>11992</v>
          </cell>
          <cell r="B1859" t="str">
            <v>Dnister, LLC</v>
          </cell>
          <cell r="C1859" t="str">
            <v>UA</v>
          </cell>
          <cell r="D1859">
            <v>60000</v>
          </cell>
          <cell r="E1859">
            <v>5037</v>
          </cell>
          <cell r="F1859">
            <v>73</v>
          </cell>
          <cell r="G1859">
            <v>5</v>
          </cell>
        </row>
        <row r="1860">
          <cell r="A1860">
            <v>11993</v>
          </cell>
          <cell r="B1860" t="str">
            <v>Ukrainian Hungarian Company "Inn Com", LLC</v>
          </cell>
          <cell r="C1860" t="str">
            <v>UA</v>
          </cell>
          <cell r="D1860">
            <v>60000</v>
          </cell>
          <cell r="E1860">
            <v>7569</v>
          </cell>
          <cell r="F1860">
            <v>73</v>
          </cell>
          <cell r="G1860">
            <v>5</v>
          </cell>
        </row>
        <row r="1861">
          <cell r="A1861">
            <v>11994</v>
          </cell>
          <cell r="B1861" t="str">
            <v>Cable Televisin Sistem "KTS", CJSC</v>
          </cell>
          <cell r="C1861" t="str">
            <v>UA</v>
          </cell>
          <cell r="D1861">
            <v>60000</v>
          </cell>
          <cell r="E1861">
            <v>7569</v>
          </cell>
          <cell r="F1861">
            <v>73</v>
          </cell>
          <cell r="G1861">
            <v>5</v>
          </cell>
        </row>
        <row r="1862">
          <cell r="A1862">
            <v>11996</v>
          </cell>
          <cell r="B1862" t="str">
            <v>Parkgate Limited</v>
          </cell>
          <cell r="C1862" t="str">
            <v>CY</v>
          </cell>
          <cell r="D1862">
            <v>66000</v>
          </cell>
          <cell r="E1862">
            <v>7393</v>
          </cell>
          <cell r="F1862">
            <v>72</v>
          </cell>
          <cell r="G1862">
            <v>4</v>
          </cell>
        </row>
        <row r="1863">
          <cell r="A1863">
            <v>11997</v>
          </cell>
          <cell r="B1863" t="str">
            <v>Miniflex Limited</v>
          </cell>
          <cell r="C1863" t="str">
            <v>CY</v>
          </cell>
          <cell r="D1863">
            <v>64000</v>
          </cell>
          <cell r="E1863">
            <v>7486</v>
          </cell>
          <cell r="F1863">
            <v>72</v>
          </cell>
          <cell r="G1863">
            <v>4</v>
          </cell>
        </row>
        <row r="1864">
          <cell r="A1864">
            <v>11998</v>
          </cell>
          <cell r="B1864" t="str">
            <v>Stephold Limited</v>
          </cell>
          <cell r="C1864" t="str">
            <v>CY</v>
          </cell>
          <cell r="D1864">
            <v>64000</v>
          </cell>
          <cell r="E1864">
            <v>7486</v>
          </cell>
          <cell r="F1864">
            <v>72</v>
          </cell>
          <cell r="G1864">
            <v>4</v>
          </cell>
        </row>
        <row r="1865">
          <cell r="A1865">
            <v>11999</v>
          </cell>
          <cell r="B1865" t="str">
            <v>Undertrea Holdings Limited</v>
          </cell>
          <cell r="C1865" t="str">
            <v>CY</v>
          </cell>
          <cell r="D1865">
            <v>64000</v>
          </cell>
          <cell r="E1865">
            <v>7486</v>
          </cell>
          <cell r="F1865">
            <v>72</v>
          </cell>
          <cell r="G1865">
            <v>4</v>
          </cell>
        </row>
        <row r="1866">
          <cell r="A1866">
            <v>12000</v>
          </cell>
          <cell r="B1866" t="str">
            <v>Gracespring Limited</v>
          </cell>
          <cell r="C1866" t="str">
            <v>CY</v>
          </cell>
          <cell r="D1866">
            <v>64000</v>
          </cell>
          <cell r="E1866">
            <v>7486</v>
          </cell>
          <cell r="F1866">
            <v>72</v>
          </cell>
          <cell r="G1866">
            <v>4</v>
          </cell>
        </row>
        <row r="1867">
          <cell r="A1867">
            <v>12001</v>
          </cell>
          <cell r="B1867" t="str">
            <v>AB 5 B.V.</v>
          </cell>
          <cell r="C1867" t="str">
            <v>NL</v>
          </cell>
          <cell r="D1867">
            <v>66000</v>
          </cell>
          <cell r="E1867">
            <v>5241</v>
          </cell>
          <cell r="F1867">
            <v>72</v>
          </cell>
          <cell r="G1867">
            <v>4</v>
          </cell>
        </row>
        <row r="1868">
          <cell r="A1868">
            <v>12003</v>
          </cell>
          <cell r="B1868" t="str">
            <v>TENURE LIMITED</v>
          </cell>
          <cell r="C1868" t="str">
            <v>CY</v>
          </cell>
          <cell r="D1868">
            <v>64000</v>
          </cell>
          <cell r="E1868">
            <v>7342</v>
          </cell>
          <cell r="F1868">
            <v>72</v>
          </cell>
          <cell r="G1868">
            <v>4</v>
          </cell>
        </row>
        <row r="1869">
          <cell r="A1869">
            <v>12004</v>
          </cell>
          <cell r="B1869" t="str">
            <v>Codar Invest B.V.</v>
          </cell>
          <cell r="C1869" t="str">
            <v>NL</v>
          </cell>
          <cell r="D1869">
            <v>64000</v>
          </cell>
          <cell r="E1869">
            <v>7486</v>
          </cell>
          <cell r="F1869">
            <v>72</v>
          </cell>
          <cell r="G1869">
            <v>4</v>
          </cell>
        </row>
        <row r="1870">
          <cell r="A1870">
            <v>12005</v>
          </cell>
          <cell r="B1870" t="str">
            <v>Truskavetskurort Telekom, LLC</v>
          </cell>
          <cell r="C1870" t="str">
            <v>UA</v>
          </cell>
          <cell r="D1870">
            <v>60000</v>
          </cell>
          <cell r="E1870">
            <v>7569</v>
          </cell>
          <cell r="F1870">
            <v>73</v>
          </cell>
          <cell r="G1870">
            <v>5</v>
          </cell>
        </row>
        <row r="1871">
          <cell r="A1871">
            <v>12006</v>
          </cell>
          <cell r="B1871" t="str">
            <v>ING Romania</v>
          </cell>
          <cell r="C1871" t="str">
            <v>RO</v>
          </cell>
          <cell r="D1871">
            <v>64000</v>
          </cell>
          <cell r="E1871">
            <v>5014</v>
          </cell>
          <cell r="F1871">
            <v>60</v>
          </cell>
          <cell r="G1871">
            <v>3</v>
          </cell>
        </row>
        <row r="1872">
          <cell r="A1872">
            <v>12007</v>
          </cell>
          <cell r="B1872" t="str">
            <v>Credit Agricole Bank Romania S.A.</v>
          </cell>
          <cell r="C1872" t="str">
            <v>RO</v>
          </cell>
          <cell r="D1872">
            <v>64000</v>
          </cell>
          <cell r="E1872">
            <v>5005</v>
          </cell>
          <cell r="F1872">
            <v>60</v>
          </cell>
          <cell r="G1872">
            <v>3</v>
          </cell>
        </row>
        <row r="1873">
          <cell r="A1873">
            <v>12008</v>
          </cell>
          <cell r="B1873" t="str">
            <v>BNP Paribas Securities Services SCA - Succursale de Luxembourg</v>
          </cell>
          <cell r="C1873" t="str">
            <v>LU</v>
          </cell>
          <cell r="D1873">
            <v>64000</v>
          </cell>
          <cell r="E1873">
            <v>5314</v>
          </cell>
          <cell r="F1873">
            <v>60</v>
          </cell>
          <cell r="G1873">
            <v>3</v>
          </cell>
        </row>
        <row r="1874">
          <cell r="A1874">
            <v>12009</v>
          </cell>
          <cell r="B1874" t="str">
            <v>BNP Paribas bank, ZAO</v>
          </cell>
          <cell r="C1874" t="str">
            <v>RU</v>
          </cell>
          <cell r="D1874">
            <v>64000</v>
          </cell>
          <cell r="E1874">
            <v>5314</v>
          </cell>
          <cell r="F1874">
            <v>72</v>
          </cell>
          <cell r="G1874">
            <v>4</v>
          </cell>
        </row>
        <row r="1875">
          <cell r="A1875">
            <v>12010</v>
          </cell>
          <cell r="B1875" t="str">
            <v>Merrill Lynch International Bank Limited</v>
          </cell>
          <cell r="C1875" t="str">
            <v>IE</v>
          </cell>
          <cell r="D1875">
            <v>64000</v>
          </cell>
          <cell r="E1875">
            <v>5590</v>
          </cell>
          <cell r="F1875">
            <v>60</v>
          </cell>
          <cell r="G1875">
            <v>3</v>
          </cell>
        </row>
        <row r="1876">
          <cell r="A1876">
            <v>12011</v>
          </cell>
          <cell r="B1876" t="str">
            <v>Zun Khada, CJSC</v>
          </cell>
          <cell r="C1876" t="str">
            <v>RU</v>
          </cell>
          <cell r="D1876">
            <v>7000</v>
          </cell>
          <cell r="E1876">
            <v>5995</v>
          </cell>
          <cell r="F1876">
            <v>73</v>
          </cell>
          <cell r="G1876">
            <v>5</v>
          </cell>
        </row>
        <row r="1877">
          <cell r="A1877">
            <v>12013</v>
          </cell>
          <cell r="B1877" t="str">
            <v>Generali Financial Holdings FCP-FIS</v>
          </cell>
          <cell r="C1877" t="str">
            <v>LU</v>
          </cell>
          <cell r="D1877">
            <v>64000</v>
          </cell>
          <cell r="E1877">
            <v>5311</v>
          </cell>
          <cell r="F1877">
            <v>90</v>
          </cell>
          <cell r="G1877">
            <v>4</v>
          </cell>
        </row>
        <row r="1878">
          <cell r="A1878">
            <v>12014</v>
          </cell>
          <cell r="B1878" t="str">
            <v>ANECT a.s.</v>
          </cell>
          <cell r="C1878" t="str">
            <v>CZ</v>
          </cell>
          <cell r="D1878">
            <v>62000</v>
          </cell>
          <cell r="E1878">
            <v>6126</v>
          </cell>
          <cell r="F1878">
            <v>73</v>
          </cell>
          <cell r="G1878">
            <v>5</v>
          </cell>
        </row>
        <row r="1879">
          <cell r="A1879">
            <v>12015</v>
          </cell>
          <cell r="B1879" t="str">
            <v>АМЕТТ  ТОВ</v>
          </cell>
          <cell r="C1879" t="str">
            <v>UA</v>
          </cell>
          <cell r="D1879">
            <v>62000</v>
          </cell>
          <cell r="E1879">
            <v>6127</v>
          </cell>
          <cell r="F1879">
            <v>73</v>
          </cell>
          <cell r="G1879">
            <v>5</v>
          </cell>
        </row>
        <row r="1880">
          <cell r="A1880">
            <v>12016</v>
          </cell>
          <cell r="B1880" t="str">
            <v>MEDIVIT, s.r.o.</v>
          </cell>
          <cell r="C1880" t="str">
            <v>SK</v>
          </cell>
          <cell r="D1880">
            <v>47000</v>
          </cell>
          <cell r="E1880">
            <v>6128</v>
          </cell>
          <cell r="F1880">
            <v>73</v>
          </cell>
          <cell r="G1880">
            <v>5</v>
          </cell>
        </row>
        <row r="1881">
          <cell r="A1881">
            <v>12017</v>
          </cell>
          <cell r="B1881" t="str">
            <v>CONSULTATIO Consulting, s.r.o.</v>
          </cell>
          <cell r="C1881" t="str">
            <v>SK</v>
          </cell>
          <cell r="D1881">
            <v>45000</v>
          </cell>
          <cell r="E1881">
            <v>6129</v>
          </cell>
          <cell r="F1881">
            <v>73</v>
          </cell>
          <cell r="G1881">
            <v>5</v>
          </cell>
        </row>
        <row r="1882">
          <cell r="A1882">
            <v>12018</v>
          </cell>
          <cell r="B1882" t="str">
            <v>AUTOALLES, s.r.o.</v>
          </cell>
          <cell r="C1882" t="str">
            <v>SK</v>
          </cell>
          <cell r="D1882">
            <v>45000</v>
          </cell>
          <cell r="E1882">
            <v>6130</v>
          </cell>
          <cell r="F1882">
            <v>73</v>
          </cell>
          <cell r="G1882">
            <v>5</v>
          </cell>
        </row>
        <row r="1883">
          <cell r="A1883">
            <v>12019</v>
          </cell>
          <cell r="B1883" t="str">
            <v>AUTOMA, s.r.o.</v>
          </cell>
          <cell r="C1883" t="str">
            <v>SK</v>
          </cell>
          <cell r="D1883">
            <v>45000</v>
          </cell>
          <cell r="E1883">
            <v>6131</v>
          </cell>
          <cell r="F1883">
            <v>73</v>
          </cell>
          <cell r="G1883">
            <v>5</v>
          </cell>
        </row>
        <row r="1884">
          <cell r="A1884">
            <v>12020</v>
          </cell>
          <cell r="B1884" t="str">
            <v>Petrocommerce Finance S.A.</v>
          </cell>
          <cell r="C1884" t="str">
            <v>LU</v>
          </cell>
          <cell r="D1884">
            <v>64000</v>
          </cell>
          <cell r="E1884">
            <v>6132</v>
          </cell>
          <cell r="F1884">
            <v>60</v>
          </cell>
          <cell r="G1884">
            <v>3</v>
          </cell>
        </row>
        <row r="1885">
          <cell r="A1885">
            <v>12021</v>
          </cell>
          <cell r="B1885" t="str">
            <v>AK BARS Luxemburg S.A.</v>
          </cell>
          <cell r="C1885" t="str">
            <v>LU</v>
          </cell>
          <cell r="D1885">
            <v>64000</v>
          </cell>
          <cell r="E1885">
            <v>5644</v>
          </cell>
          <cell r="F1885">
            <v>60</v>
          </cell>
          <cell r="G1885">
            <v>3</v>
          </cell>
        </row>
        <row r="1886">
          <cell r="A1886">
            <v>12022</v>
          </cell>
          <cell r="B1886" t="str">
            <v>Promsvyaz Finance PLC</v>
          </cell>
          <cell r="C1886" t="str">
            <v>IR</v>
          </cell>
          <cell r="D1886">
            <v>64000</v>
          </cell>
          <cell r="E1886">
            <v>5373</v>
          </cell>
          <cell r="F1886">
            <v>72</v>
          </cell>
          <cell r="G1886">
            <v>4</v>
          </cell>
        </row>
        <row r="1887">
          <cell r="A1887">
            <v>12023</v>
          </cell>
          <cell r="B1887" t="str">
            <v>UBS (Luxembourg) S.A.</v>
          </cell>
          <cell r="C1887" t="str">
            <v>LU</v>
          </cell>
          <cell r="D1887">
            <v>64000</v>
          </cell>
          <cell r="E1887">
            <v>5851</v>
          </cell>
          <cell r="F1887">
            <v>60</v>
          </cell>
          <cell r="G1887">
            <v>3</v>
          </cell>
        </row>
        <row r="1888">
          <cell r="A1888">
            <v>12024</v>
          </cell>
          <cell r="B1888" t="str">
            <v>Technosila, OOO</v>
          </cell>
          <cell r="C1888" t="str">
            <v>RU</v>
          </cell>
          <cell r="D1888">
            <v>47000</v>
          </cell>
          <cell r="E1888">
            <v>6133</v>
          </cell>
          <cell r="F1888">
            <v>73</v>
          </cell>
          <cell r="G1888">
            <v>5</v>
          </cell>
        </row>
        <row r="1889">
          <cell r="A1889">
            <v>12025</v>
          </cell>
          <cell r="B1889" t="str">
            <v>PPF Life Insurance, LLC</v>
          </cell>
          <cell r="C1889" t="str">
            <v>RU</v>
          </cell>
          <cell r="D1889">
            <v>65000</v>
          </cell>
          <cell r="E1889">
            <v>7486</v>
          </cell>
          <cell r="F1889">
            <v>71</v>
          </cell>
          <cell r="G1889">
            <v>4</v>
          </cell>
        </row>
        <row r="1890">
          <cell r="A1890">
            <v>12026</v>
          </cell>
          <cell r="B1890" t="str">
            <v>RUE Belpochta</v>
          </cell>
          <cell r="C1890" t="str">
            <v>BY</v>
          </cell>
          <cell r="D1890">
            <v>53000</v>
          </cell>
          <cell r="E1890">
            <v>6134</v>
          </cell>
          <cell r="F1890">
            <v>73</v>
          </cell>
          <cell r="G1890">
            <v>5</v>
          </cell>
        </row>
        <row r="1891">
          <cell r="A1891">
            <v>12027</v>
          </cell>
          <cell r="B1891" t="str">
            <v>KENDALSIDE LIMITED</v>
          </cell>
          <cell r="C1891" t="str">
            <v>GB</v>
          </cell>
          <cell r="D1891">
            <v>68000</v>
          </cell>
          <cell r="E1891">
            <v>7486</v>
          </cell>
          <cell r="F1891">
            <v>73</v>
          </cell>
          <cell r="G1891">
            <v>5</v>
          </cell>
        </row>
        <row r="1892">
          <cell r="A1892">
            <v>12029</v>
          </cell>
          <cell r="B1892" t="str">
            <v>GALITSKA INFORMATSYINA MEREZHA PRIVATE ENTERPRISE</v>
          </cell>
          <cell r="C1892" t="str">
            <v>UA</v>
          </cell>
          <cell r="D1892">
            <v>60000</v>
          </cell>
          <cell r="E1892">
            <v>7569</v>
          </cell>
          <cell r="F1892">
            <v>73</v>
          </cell>
          <cell r="G1892">
            <v>5</v>
          </cell>
        </row>
        <row r="1893">
          <cell r="A1893">
            <v>12030</v>
          </cell>
          <cell r="B1893" t="str">
            <v>BM Bank, JSC</v>
          </cell>
          <cell r="C1893" t="str">
            <v>UA</v>
          </cell>
          <cell r="D1893">
            <v>64000</v>
          </cell>
          <cell r="E1893">
            <v>5451</v>
          </cell>
          <cell r="F1893">
            <v>72</v>
          </cell>
          <cell r="G1893">
            <v>4</v>
          </cell>
        </row>
        <row r="1894">
          <cell r="A1894">
            <v>12031</v>
          </cell>
          <cell r="B1894" t="str">
            <v>Universal Bank, JSC</v>
          </cell>
          <cell r="C1894" t="str">
            <v>UA</v>
          </cell>
          <cell r="D1894">
            <v>64000</v>
          </cell>
          <cell r="E1894">
            <v>6136</v>
          </cell>
          <cell r="F1894">
            <v>72</v>
          </cell>
          <cell r="G1894">
            <v>4</v>
          </cell>
        </row>
        <row r="1895">
          <cell r="A1895">
            <v>12032</v>
          </cell>
          <cell r="B1895" t="str">
            <v>FIDOBANK, PUJSC</v>
          </cell>
          <cell r="C1895" t="str">
            <v>UA</v>
          </cell>
          <cell r="D1895">
            <v>64000</v>
          </cell>
          <cell r="E1895">
            <v>7505</v>
          </cell>
          <cell r="F1895">
            <v>72</v>
          </cell>
          <cell r="G1895">
            <v>4</v>
          </cell>
        </row>
        <row r="1896">
          <cell r="A1896">
            <v>12033</v>
          </cell>
          <cell r="B1896" t="str">
            <v>Woodberry Limited</v>
          </cell>
          <cell r="C1896" t="str">
            <v>CY</v>
          </cell>
          <cell r="D1896">
            <v>64000</v>
          </cell>
          <cell r="E1896">
            <v>7486</v>
          </cell>
          <cell r="F1896">
            <v>72</v>
          </cell>
          <cell r="G1896">
            <v>4</v>
          </cell>
        </row>
        <row r="1897">
          <cell r="A1897">
            <v>12034</v>
          </cell>
          <cell r="B1897" t="str">
            <v>Ravensbourne Investments Limited</v>
          </cell>
          <cell r="C1897" t="str">
            <v>CY</v>
          </cell>
          <cell r="D1897">
            <v>64000</v>
          </cell>
          <cell r="E1897">
            <v>7486</v>
          </cell>
          <cell r="F1897">
            <v>72</v>
          </cell>
          <cell r="G1897">
            <v>4</v>
          </cell>
        </row>
        <row r="1898">
          <cell r="A1898">
            <v>12035</v>
          </cell>
          <cell r="B1898" t="str">
            <v>Parus</v>
          </cell>
          <cell r="C1898" t="str">
            <v>RU</v>
          </cell>
          <cell r="D1898">
            <v>64000</v>
          </cell>
          <cell r="E1898">
            <v>6403</v>
          </cell>
          <cell r="F1898">
            <v>72</v>
          </cell>
          <cell r="G1898">
            <v>4</v>
          </cell>
        </row>
        <row r="1899">
          <cell r="A1899">
            <v>12036</v>
          </cell>
          <cell r="B1899" t="str">
            <v>Delta LLC</v>
          </cell>
          <cell r="C1899" t="str">
            <v>RU</v>
          </cell>
          <cell r="D1899">
            <v>64000</v>
          </cell>
          <cell r="E1899">
            <v>7486</v>
          </cell>
          <cell r="F1899">
            <v>72</v>
          </cell>
          <cell r="G1899">
            <v>4</v>
          </cell>
        </row>
        <row r="1900">
          <cell r="A1900">
            <v>12037</v>
          </cell>
          <cell r="B1900" t="str">
            <v>Ruskij Val LLC</v>
          </cell>
          <cell r="C1900" t="str">
            <v>RU</v>
          </cell>
          <cell r="D1900">
            <v>68000</v>
          </cell>
          <cell r="E1900">
            <v>7486</v>
          </cell>
          <cell r="F1900">
            <v>73</v>
          </cell>
          <cell r="G1900">
            <v>5</v>
          </cell>
        </row>
        <row r="1901">
          <cell r="A1901">
            <v>12038</v>
          </cell>
          <cell r="B1901" t="str">
            <v>Agriko</v>
          </cell>
          <cell r="C1901" t="str">
            <v>RU</v>
          </cell>
          <cell r="D1901">
            <v>68000</v>
          </cell>
          <cell r="E1901">
            <v>6404</v>
          </cell>
          <cell r="F1901">
            <v>73</v>
          </cell>
          <cell r="G1901">
            <v>5</v>
          </cell>
        </row>
        <row r="1902">
          <cell r="A1902">
            <v>12039</v>
          </cell>
          <cell r="B1902" t="str">
            <v>Agriko Plus</v>
          </cell>
          <cell r="C1902" t="str">
            <v>RU</v>
          </cell>
          <cell r="D1902">
            <v>68000</v>
          </cell>
          <cell r="E1902">
            <v>6404</v>
          </cell>
          <cell r="F1902">
            <v>73</v>
          </cell>
          <cell r="G1902">
            <v>5</v>
          </cell>
        </row>
        <row r="1903">
          <cell r="A1903">
            <v>12040</v>
          </cell>
          <cell r="B1903" t="str">
            <v>In Vino Holding LLC</v>
          </cell>
          <cell r="C1903" t="str">
            <v>RU</v>
          </cell>
          <cell r="D1903">
            <v>64000</v>
          </cell>
          <cell r="E1903">
            <v>7486</v>
          </cell>
          <cell r="F1903">
            <v>72</v>
          </cell>
          <cell r="G1903">
            <v>4</v>
          </cell>
        </row>
        <row r="1904">
          <cell r="A1904">
            <v>12042</v>
          </cell>
          <cell r="B1904" t="str">
            <v>In Vino-Natukhaevskoe LLC</v>
          </cell>
          <cell r="C1904" t="str">
            <v>RU</v>
          </cell>
          <cell r="D1904">
            <v>1000</v>
          </cell>
          <cell r="E1904">
            <v>7486</v>
          </cell>
          <cell r="F1904">
            <v>73</v>
          </cell>
          <cell r="G1904">
            <v>5</v>
          </cell>
        </row>
        <row r="1905">
          <cell r="A1905">
            <v>12043</v>
          </cell>
          <cell r="B1905" t="str">
            <v>Alfa South LLC</v>
          </cell>
          <cell r="C1905" t="str">
            <v>RU</v>
          </cell>
          <cell r="D1905">
            <v>68000</v>
          </cell>
          <cell r="E1905">
            <v>7486</v>
          </cell>
          <cell r="F1905">
            <v>73</v>
          </cell>
          <cell r="G1905">
            <v>5</v>
          </cell>
        </row>
        <row r="1906">
          <cell r="A1906">
            <v>12044</v>
          </cell>
          <cell r="B1906" t="str">
            <v>In Vino LLC</v>
          </cell>
          <cell r="C1906" t="str">
            <v>RU</v>
          </cell>
          <cell r="D1906">
            <v>1000</v>
          </cell>
          <cell r="E1906">
            <v>7486</v>
          </cell>
          <cell r="F1906">
            <v>73</v>
          </cell>
          <cell r="G1906">
            <v>5</v>
          </cell>
        </row>
        <row r="1907">
          <cell r="A1907">
            <v>12045</v>
          </cell>
          <cell r="B1907" t="str">
            <v>Eastfield Kazan LLC</v>
          </cell>
          <cell r="C1907" t="str">
            <v>RU</v>
          </cell>
          <cell r="D1907">
            <v>68000</v>
          </cell>
          <cell r="E1907">
            <v>7393</v>
          </cell>
          <cell r="F1907">
            <v>73</v>
          </cell>
          <cell r="G1907">
            <v>5</v>
          </cell>
        </row>
        <row r="1908">
          <cell r="A1908">
            <v>12046</v>
          </cell>
          <cell r="B1908" t="str">
            <v>EF Capital</v>
          </cell>
          <cell r="C1908" t="str">
            <v>CY</v>
          </cell>
          <cell r="D1908">
            <v>66000</v>
          </cell>
          <cell r="E1908">
            <v>6137</v>
          </cell>
          <cell r="F1908">
            <v>72</v>
          </cell>
          <cell r="G1908">
            <v>4</v>
          </cell>
        </row>
        <row r="1909">
          <cell r="A1909">
            <v>12047</v>
          </cell>
          <cell r="B1909" t="str">
            <v>Eastfield atlas a.s.</v>
          </cell>
          <cell r="C1909" t="str">
            <v>SK</v>
          </cell>
          <cell r="D1909">
            <v>68000</v>
          </cell>
          <cell r="E1909">
            <v>6135</v>
          </cell>
          <cell r="F1909">
            <v>73</v>
          </cell>
          <cell r="G1909">
            <v>5</v>
          </cell>
        </row>
        <row r="1910">
          <cell r="A1910">
            <v>12048</v>
          </cell>
          <cell r="B1910" t="str">
            <v>Slovak Trade Company, s.r.o.</v>
          </cell>
          <cell r="C1910" t="str">
            <v>SK</v>
          </cell>
          <cell r="D1910">
            <v>68000</v>
          </cell>
          <cell r="E1910">
            <v>7486</v>
          </cell>
          <cell r="F1910">
            <v>73</v>
          </cell>
          <cell r="G1910">
            <v>5</v>
          </cell>
        </row>
        <row r="1911">
          <cell r="A1911">
            <v>12050</v>
          </cell>
          <cell r="B1911" t="str">
            <v>Nitra trade company s.r.o.</v>
          </cell>
          <cell r="C1911" t="str">
            <v>SK</v>
          </cell>
          <cell r="D1911">
            <v>68000</v>
          </cell>
          <cell r="E1911">
            <v>6135</v>
          </cell>
          <cell r="F1911">
            <v>73</v>
          </cell>
          <cell r="G1911">
            <v>5</v>
          </cell>
        </row>
        <row r="1912">
          <cell r="A1912">
            <v>12051</v>
          </cell>
          <cell r="B1912" t="str">
            <v>Smokovec trade company s.r.o.</v>
          </cell>
          <cell r="C1912" t="str">
            <v>SK</v>
          </cell>
          <cell r="D1912">
            <v>68000</v>
          </cell>
          <cell r="E1912">
            <v>6135</v>
          </cell>
          <cell r="F1912">
            <v>73</v>
          </cell>
          <cell r="G1912">
            <v>5</v>
          </cell>
        </row>
        <row r="1913">
          <cell r="A1913">
            <v>12052</v>
          </cell>
          <cell r="B1913" t="str">
            <v>WBS a.s.</v>
          </cell>
          <cell r="C1913" t="str">
            <v>SK</v>
          </cell>
          <cell r="D1913">
            <v>99999</v>
          </cell>
          <cell r="E1913">
            <v>6135</v>
          </cell>
          <cell r="F1913">
            <v>73</v>
          </cell>
          <cell r="G1913">
            <v>5</v>
          </cell>
        </row>
        <row r="1914">
          <cell r="A1914">
            <v>12053</v>
          </cell>
          <cell r="B1914" t="str">
            <v>Circle Slovakia s.r.o.</v>
          </cell>
          <cell r="C1914" t="str">
            <v>SK</v>
          </cell>
          <cell r="D1914">
            <v>68000</v>
          </cell>
          <cell r="E1914">
            <v>6135</v>
          </cell>
          <cell r="F1914">
            <v>73</v>
          </cell>
          <cell r="G1914">
            <v>5</v>
          </cell>
        </row>
        <row r="1915">
          <cell r="A1915">
            <v>12054</v>
          </cell>
          <cell r="B1915" t="str">
            <v>AKRA Interier s.r.o.</v>
          </cell>
          <cell r="C1915" t="str">
            <v>CZ</v>
          </cell>
          <cell r="D1915">
            <v>46000</v>
          </cell>
          <cell r="E1915">
            <v>6138</v>
          </cell>
          <cell r="F1915">
            <v>73</v>
          </cell>
          <cell r="G1915">
            <v>5</v>
          </cell>
        </row>
        <row r="1916">
          <cell r="A1916">
            <v>12055</v>
          </cell>
          <cell r="B1916" t="str">
            <v>RAIFFEISENBANK A.D.</v>
          </cell>
          <cell r="C1916" t="str">
            <v>RS</v>
          </cell>
          <cell r="D1916">
            <v>64000</v>
          </cell>
          <cell r="E1916">
            <v>5026</v>
          </cell>
          <cell r="F1916">
            <v>72</v>
          </cell>
          <cell r="G1916">
            <v>4</v>
          </cell>
        </row>
        <row r="1917">
          <cell r="A1917">
            <v>12056</v>
          </cell>
          <cell r="B1917" t="str">
            <v>TNK-BP, LLC</v>
          </cell>
          <cell r="C1917" t="str">
            <v>RU</v>
          </cell>
          <cell r="D1917">
            <v>6000</v>
          </cell>
          <cell r="E1917">
            <v>5662</v>
          </cell>
          <cell r="F1917">
            <v>73</v>
          </cell>
          <cell r="G1917">
            <v>5</v>
          </cell>
        </row>
        <row r="1918">
          <cell r="A1918">
            <v>12057</v>
          </cell>
          <cell r="B1918" t="str">
            <v>Lignite Investments 1 Limited</v>
          </cell>
          <cell r="C1918" t="str">
            <v>CY</v>
          </cell>
          <cell r="D1918">
            <v>64000</v>
          </cell>
          <cell r="E1918">
            <v>6225</v>
          </cell>
          <cell r="F1918">
            <v>72</v>
          </cell>
          <cell r="G1918">
            <v>4</v>
          </cell>
        </row>
        <row r="1919">
          <cell r="A1919">
            <v>12058</v>
          </cell>
          <cell r="B1919" t="str">
            <v>Carnoustie Bay s.r.o.</v>
          </cell>
          <cell r="C1919" t="str">
            <v>CZ</v>
          </cell>
          <cell r="D1919">
            <v>68000</v>
          </cell>
          <cell r="E1919">
            <v>6141</v>
          </cell>
          <cell r="F1919">
            <v>73</v>
          </cell>
          <cell r="G1919">
            <v>5</v>
          </cell>
        </row>
        <row r="1920">
          <cell r="A1920">
            <v>12059</v>
          </cell>
          <cell r="B1920" t="str">
            <v>LAKEWOOD s.r.o.</v>
          </cell>
          <cell r="C1920" t="str">
            <v>CZ</v>
          </cell>
          <cell r="D1920">
            <v>68000</v>
          </cell>
          <cell r="E1920">
            <v>6142</v>
          </cell>
          <cell r="F1920">
            <v>73</v>
          </cell>
          <cell r="G1920">
            <v>5</v>
          </cell>
        </row>
        <row r="1921">
          <cell r="A1921">
            <v>12060</v>
          </cell>
          <cell r="B1921" t="str">
            <v>BARABA LIMITED</v>
          </cell>
          <cell r="C1921" t="str">
            <v>CY</v>
          </cell>
          <cell r="D1921">
            <v>65000</v>
          </cell>
          <cell r="E1921">
            <v>6143</v>
          </cell>
          <cell r="F1921">
            <v>71</v>
          </cell>
          <cell r="G1921">
            <v>4</v>
          </cell>
        </row>
        <row r="1922">
          <cell r="A1922">
            <v>12061</v>
          </cell>
          <cell r="B1922" t="str">
            <v>Vysoká škola obchodní v Praze o.p.s.</v>
          </cell>
          <cell r="C1922" t="str">
            <v>CZ</v>
          </cell>
          <cell r="D1922">
            <v>85000</v>
          </cell>
          <cell r="E1922">
            <v>6144</v>
          </cell>
          <cell r="F1922">
            <v>73</v>
          </cell>
          <cell r="G1922">
            <v>5</v>
          </cell>
        </row>
        <row r="1923">
          <cell r="A1923">
            <v>12062</v>
          </cell>
          <cell r="B1923" t="str">
            <v>Oleg Olegovych Velychko</v>
          </cell>
          <cell r="C1923" t="str">
            <v>UA</v>
          </cell>
          <cell r="D1923">
            <v>60000</v>
          </cell>
          <cell r="E1923">
            <v>6145</v>
          </cell>
          <cell r="F1923">
            <v>73</v>
          </cell>
          <cell r="G1923">
            <v>5</v>
          </cell>
        </row>
        <row r="1924">
          <cell r="A1924">
            <v>12063</v>
          </cell>
          <cell r="B1924" t="str">
            <v>Vietcombank</v>
          </cell>
          <cell r="C1924" t="str">
            <v>VN</v>
          </cell>
          <cell r="D1924">
            <v>64000</v>
          </cell>
          <cell r="E1924">
            <v>6146</v>
          </cell>
          <cell r="F1924">
            <v>72</v>
          </cell>
          <cell r="G1924">
            <v>4</v>
          </cell>
        </row>
        <row r="1925">
          <cell r="A1925">
            <v>12064</v>
          </cell>
          <cell r="B1925" t="str">
            <v>Czech Energy Holding, a.s.</v>
          </cell>
          <cell r="C1925" t="str">
            <v>CZ</v>
          </cell>
          <cell r="D1925">
            <v>64000</v>
          </cell>
          <cell r="E1925">
            <v>6225</v>
          </cell>
          <cell r="F1925">
            <v>60</v>
          </cell>
          <cell r="G1925">
            <v>3</v>
          </cell>
        </row>
        <row r="1926">
          <cell r="A1926">
            <v>12066</v>
          </cell>
          <cell r="B1926" t="str">
            <v>West Bohemian Energy Holding</v>
          </cell>
          <cell r="C1926" t="str">
            <v>CZ</v>
          </cell>
          <cell r="D1926">
            <v>64000</v>
          </cell>
          <cell r="E1926">
            <v>6225</v>
          </cell>
          <cell r="F1926">
            <v>72</v>
          </cell>
          <cell r="G1926">
            <v>4</v>
          </cell>
        </row>
        <row r="1927">
          <cell r="A1927">
            <v>12067</v>
          </cell>
          <cell r="B1927" t="str">
            <v>Honor Invest, a.s.</v>
          </cell>
          <cell r="C1927" t="str">
            <v>CZ</v>
          </cell>
          <cell r="D1927">
            <v>64000</v>
          </cell>
          <cell r="E1927">
            <v>6225</v>
          </cell>
          <cell r="F1927">
            <v>60</v>
          </cell>
          <cell r="G1927">
            <v>3</v>
          </cell>
        </row>
        <row r="1928">
          <cell r="A1928">
            <v>12068</v>
          </cell>
          <cell r="B1928" t="str">
            <v>ROLLEON a.s.</v>
          </cell>
          <cell r="C1928" t="str">
            <v>CZ</v>
          </cell>
          <cell r="D1928">
            <v>68000</v>
          </cell>
          <cell r="E1928">
            <v>6225</v>
          </cell>
          <cell r="F1928">
            <v>73</v>
          </cell>
          <cell r="G1928">
            <v>5</v>
          </cell>
        </row>
        <row r="1929">
          <cell r="A1929">
            <v>12069</v>
          </cell>
          <cell r="B1929" t="str">
            <v>Herington Investments Limited</v>
          </cell>
          <cell r="C1929" t="str">
            <v>CY</v>
          </cell>
          <cell r="D1929">
            <v>64000</v>
          </cell>
          <cell r="E1929">
            <v>6225</v>
          </cell>
          <cell r="F1929">
            <v>72</v>
          </cell>
          <cell r="G1929">
            <v>4</v>
          </cell>
        </row>
        <row r="1930">
          <cell r="A1930">
            <v>12070</v>
          </cell>
          <cell r="B1930" t="str">
            <v>Naval Architects Shipping</v>
          </cell>
          <cell r="C1930" t="str">
            <v>CY</v>
          </cell>
          <cell r="D1930">
            <v>64000</v>
          </cell>
          <cell r="E1930">
            <v>6225</v>
          </cell>
          <cell r="F1930">
            <v>72</v>
          </cell>
          <cell r="G1930">
            <v>4</v>
          </cell>
        </row>
        <row r="1931">
          <cell r="A1931">
            <v>12074</v>
          </cell>
          <cell r="B1931" t="str">
            <v>EP Investment Advisors, s.r.o.</v>
          </cell>
          <cell r="C1931" t="str">
            <v>CZ</v>
          </cell>
          <cell r="D1931">
            <v>70000</v>
          </cell>
          <cell r="E1931">
            <v>6225</v>
          </cell>
          <cell r="F1931">
            <v>73</v>
          </cell>
          <cell r="G1931">
            <v>5</v>
          </cell>
        </row>
        <row r="1932">
          <cell r="A1932">
            <v>12075</v>
          </cell>
          <cell r="B1932" t="str">
            <v>Bauliga a.s.</v>
          </cell>
          <cell r="C1932" t="str">
            <v>CZ</v>
          </cell>
          <cell r="D1932">
            <v>64000</v>
          </cell>
          <cell r="E1932">
            <v>6225</v>
          </cell>
          <cell r="F1932">
            <v>60</v>
          </cell>
          <cell r="G1932">
            <v>3</v>
          </cell>
        </row>
        <row r="1933">
          <cell r="A1933">
            <v>12076</v>
          </cell>
          <cell r="B1933" t="str">
            <v>Masna Holding</v>
          </cell>
          <cell r="C1933" t="str">
            <v>CY</v>
          </cell>
          <cell r="D1933">
            <v>64000</v>
          </cell>
          <cell r="E1933">
            <v>6225</v>
          </cell>
          <cell r="F1933">
            <v>72</v>
          </cell>
          <cell r="G1933">
            <v>4</v>
          </cell>
        </row>
        <row r="1934">
          <cell r="A1934">
            <v>12078</v>
          </cell>
          <cell r="B1934" t="str">
            <v>Plzeňská energetika a.s.</v>
          </cell>
          <cell r="C1934" t="str">
            <v>CZ</v>
          </cell>
          <cell r="D1934">
            <v>35000</v>
          </cell>
          <cell r="E1934">
            <v>6225</v>
          </cell>
          <cell r="F1934">
            <v>73</v>
          </cell>
          <cell r="G1934">
            <v>5</v>
          </cell>
        </row>
        <row r="1935">
          <cell r="A1935">
            <v>12079</v>
          </cell>
          <cell r="B1935" t="str">
            <v>Golden Eye, LLC</v>
          </cell>
          <cell r="C1935" t="str">
            <v>RU</v>
          </cell>
          <cell r="D1935">
            <v>80000</v>
          </cell>
          <cell r="E1935">
            <v>6148</v>
          </cell>
          <cell r="F1935">
            <v>73</v>
          </cell>
          <cell r="G1935">
            <v>5</v>
          </cell>
        </row>
        <row r="1936">
          <cell r="A1936">
            <v>12080</v>
          </cell>
          <cell r="B1936" t="str">
            <v>Guernsey</v>
          </cell>
          <cell r="C1936" t="str">
            <v>GG</v>
          </cell>
          <cell r="D1936">
            <v>84000</v>
          </cell>
          <cell r="E1936">
            <v>6149</v>
          </cell>
          <cell r="F1936">
            <v>10</v>
          </cell>
          <cell r="G1936">
            <v>2</v>
          </cell>
        </row>
        <row r="1937">
          <cell r="A1937">
            <v>12081</v>
          </cell>
          <cell r="B1937" t="str">
            <v>Jersey</v>
          </cell>
          <cell r="C1937" t="str">
            <v>JE</v>
          </cell>
          <cell r="D1937">
            <v>84000</v>
          </cell>
          <cell r="E1937">
            <v>6150</v>
          </cell>
          <cell r="F1937">
            <v>10</v>
          </cell>
          <cell r="G1937">
            <v>2</v>
          </cell>
        </row>
        <row r="1938">
          <cell r="A1938">
            <v>12082</v>
          </cell>
          <cell r="B1938" t="str">
            <v>Virgin Islands, British</v>
          </cell>
          <cell r="C1938" t="str">
            <v>VG</v>
          </cell>
          <cell r="D1938">
            <v>84000</v>
          </cell>
          <cell r="E1938">
            <v>6151</v>
          </cell>
          <cell r="F1938">
            <v>10</v>
          </cell>
          <cell r="G1938">
            <v>2</v>
          </cell>
        </row>
        <row r="1939">
          <cell r="A1939">
            <v>12083</v>
          </cell>
          <cell r="B1939" t="str">
            <v>Big.B. Finance Limited</v>
          </cell>
          <cell r="C1939" t="str">
            <v>CY</v>
          </cell>
          <cell r="D1939">
            <v>66000</v>
          </cell>
          <cell r="E1939">
            <v>6176</v>
          </cell>
          <cell r="F1939">
            <v>72</v>
          </cell>
          <cell r="G1939">
            <v>4</v>
          </cell>
        </row>
        <row r="1940">
          <cell r="A1940">
            <v>12084</v>
          </cell>
          <cell r="B1940" t="str">
            <v>Big.B. Operations Limited</v>
          </cell>
          <cell r="C1940" t="str">
            <v>CY</v>
          </cell>
          <cell r="D1940">
            <v>66000</v>
          </cell>
          <cell r="E1940">
            <v>6176</v>
          </cell>
          <cell r="F1940">
            <v>72</v>
          </cell>
          <cell r="G1940">
            <v>4</v>
          </cell>
        </row>
        <row r="1941">
          <cell r="A1941">
            <v>12085</v>
          </cell>
          <cell r="B1941" t="str">
            <v>Big.B. Real Estate Limited</v>
          </cell>
          <cell r="C1941" t="str">
            <v>CY</v>
          </cell>
          <cell r="D1941">
            <v>66000</v>
          </cell>
          <cell r="E1941">
            <v>6176</v>
          </cell>
          <cell r="F1941">
            <v>72</v>
          </cell>
          <cell r="G1941">
            <v>4</v>
          </cell>
        </row>
        <row r="1942">
          <cell r="A1942">
            <v>12087</v>
          </cell>
          <cell r="B1942" t="str">
            <v>BORACORA LIMITED</v>
          </cell>
          <cell r="C1942" t="str">
            <v>CY</v>
          </cell>
          <cell r="D1942">
            <v>64000</v>
          </cell>
          <cell r="E1942">
            <v>7486</v>
          </cell>
          <cell r="F1942">
            <v>72</v>
          </cell>
          <cell r="G1942">
            <v>4</v>
          </cell>
        </row>
        <row r="1943">
          <cell r="A1943">
            <v>12088</v>
          </cell>
          <cell r="B1943" t="str">
            <v>Elcamaco Licensing Limited</v>
          </cell>
          <cell r="C1943" t="str">
            <v>CY</v>
          </cell>
          <cell r="D1943">
            <v>66000</v>
          </cell>
          <cell r="E1943">
            <v>6175</v>
          </cell>
          <cell r="F1943">
            <v>72</v>
          </cell>
          <cell r="G1943">
            <v>4</v>
          </cell>
        </row>
        <row r="1944">
          <cell r="A1944">
            <v>12089</v>
          </cell>
          <cell r="B1944" t="str">
            <v>Eldorado Licensing Limited</v>
          </cell>
          <cell r="C1944" t="str">
            <v>CY</v>
          </cell>
          <cell r="D1944">
            <v>64000</v>
          </cell>
          <cell r="E1944">
            <v>7486</v>
          </cell>
          <cell r="F1944">
            <v>72</v>
          </cell>
          <cell r="G1944">
            <v>4</v>
          </cell>
        </row>
        <row r="1945">
          <cell r="A1945">
            <v>12090</v>
          </cell>
          <cell r="B1945" t="str">
            <v>ETO Licensing Limited</v>
          </cell>
          <cell r="C1945" t="str">
            <v>CY</v>
          </cell>
          <cell r="D1945">
            <v>64000</v>
          </cell>
          <cell r="E1945">
            <v>7486</v>
          </cell>
          <cell r="F1945">
            <v>72</v>
          </cell>
          <cell r="G1945">
            <v>4</v>
          </cell>
        </row>
        <row r="1946">
          <cell r="A1946">
            <v>12091</v>
          </cell>
          <cell r="B1946" t="str">
            <v>Facipero Investments Limited</v>
          </cell>
          <cell r="C1946" t="str">
            <v>CY</v>
          </cell>
          <cell r="D1946">
            <v>64000</v>
          </cell>
          <cell r="E1946">
            <v>7486</v>
          </cell>
          <cell r="F1946">
            <v>72</v>
          </cell>
          <cell r="G1946">
            <v>4</v>
          </cell>
        </row>
        <row r="1947">
          <cell r="A1947">
            <v>12092</v>
          </cell>
          <cell r="B1947" t="str">
            <v>Figera Limited</v>
          </cell>
          <cell r="C1947" t="str">
            <v>CY</v>
          </cell>
          <cell r="D1947">
            <v>64000</v>
          </cell>
          <cell r="E1947">
            <v>7486</v>
          </cell>
          <cell r="F1947">
            <v>72</v>
          </cell>
          <cell r="G1947">
            <v>4</v>
          </cell>
        </row>
        <row r="1948">
          <cell r="A1948">
            <v>12093</v>
          </cell>
          <cell r="B1948" t="str">
            <v>Fubelo Holdings Limited</v>
          </cell>
          <cell r="C1948" t="str">
            <v>CY</v>
          </cell>
          <cell r="D1948">
            <v>66000</v>
          </cell>
          <cell r="E1948">
            <v>6174</v>
          </cell>
          <cell r="F1948">
            <v>72</v>
          </cell>
          <cell r="G1948">
            <v>4</v>
          </cell>
        </row>
        <row r="1949">
          <cell r="A1949">
            <v>12094</v>
          </cell>
          <cell r="B1949" t="str">
            <v>Glancus Investments Inc.</v>
          </cell>
          <cell r="C1949" t="str">
            <v>VG</v>
          </cell>
          <cell r="D1949">
            <v>66000</v>
          </cell>
          <cell r="E1949">
            <v>7486</v>
          </cell>
          <cell r="F1949">
            <v>72</v>
          </cell>
          <cell r="G1949">
            <v>4</v>
          </cell>
        </row>
        <row r="1950">
          <cell r="A1950">
            <v>12096</v>
          </cell>
          <cell r="B1950" t="str">
            <v>Nacudu Limited</v>
          </cell>
          <cell r="C1950" t="str">
            <v>CY</v>
          </cell>
          <cell r="D1950">
            <v>64000</v>
          </cell>
          <cell r="E1950">
            <v>7486</v>
          </cell>
          <cell r="F1950">
            <v>72</v>
          </cell>
          <cell r="G1950">
            <v>4</v>
          </cell>
        </row>
        <row r="1951">
          <cell r="A1951">
            <v>12097</v>
          </cell>
          <cell r="B1951" t="str">
            <v>AB 4 B.V.</v>
          </cell>
          <cell r="C1951" t="str">
            <v>NL</v>
          </cell>
          <cell r="D1951">
            <v>66000</v>
          </cell>
          <cell r="E1951">
            <v>5241</v>
          </cell>
          <cell r="F1951">
            <v>72</v>
          </cell>
          <cell r="G1951">
            <v>4</v>
          </cell>
        </row>
        <row r="1952">
          <cell r="A1952">
            <v>12098</v>
          </cell>
          <cell r="B1952" t="str">
            <v>Westelecity Holdings Limited</v>
          </cell>
          <cell r="C1952" t="str">
            <v>CY</v>
          </cell>
          <cell r="D1952">
            <v>66000</v>
          </cell>
          <cell r="E1952">
            <v>6172</v>
          </cell>
          <cell r="F1952">
            <v>72</v>
          </cell>
          <cell r="G1952">
            <v>4</v>
          </cell>
        </row>
        <row r="1953">
          <cell r="A1953">
            <v>12099</v>
          </cell>
          <cell r="B1953" t="str">
            <v>Yateley Holdings Limited</v>
          </cell>
          <cell r="C1953" t="str">
            <v>CY</v>
          </cell>
          <cell r="D1953">
            <v>66000</v>
          </cell>
          <cell r="E1953">
            <v>6173</v>
          </cell>
          <cell r="F1953">
            <v>72</v>
          </cell>
          <cell r="G1953">
            <v>4</v>
          </cell>
        </row>
        <row r="1954">
          <cell r="A1954">
            <v>12100</v>
          </cell>
          <cell r="B1954" t="str">
            <v>Business Engineering, CJSC</v>
          </cell>
          <cell r="C1954" t="str">
            <v>RU</v>
          </cell>
          <cell r="D1954">
            <v>43000</v>
          </cell>
          <cell r="E1954">
            <v>6152</v>
          </cell>
          <cell r="F1954">
            <v>73</v>
          </cell>
          <cell r="G1954">
            <v>5</v>
          </cell>
        </row>
        <row r="1955">
          <cell r="A1955">
            <v>12102</v>
          </cell>
          <cell r="B1955" t="str">
            <v>India Blue Mountains Limited</v>
          </cell>
          <cell r="C1955" t="str">
            <v>JE</v>
          </cell>
          <cell r="D1955">
            <v>68000</v>
          </cell>
          <cell r="E1955">
            <v>6153</v>
          </cell>
          <cell r="F1955">
            <v>73</v>
          </cell>
          <cell r="G1955">
            <v>5</v>
          </cell>
        </row>
        <row r="1956">
          <cell r="A1956">
            <v>12105</v>
          </cell>
          <cell r="B1956" t="str">
            <v>Computer Analytic Centre Ltd.</v>
          </cell>
          <cell r="C1956" t="str">
            <v>BY</v>
          </cell>
          <cell r="D1956">
            <v>62000</v>
          </cell>
          <cell r="E1956">
            <v>6155</v>
          </cell>
          <cell r="F1956">
            <v>73</v>
          </cell>
          <cell r="G1956">
            <v>5</v>
          </cell>
        </row>
        <row r="1957">
          <cell r="A1957">
            <v>12106</v>
          </cell>
          <cell r="B1957" t="str">
            <v>Credit Bank of Moscow (CBM), OJSC</v>
          </cell>
          <cell r="C1957" t="str">
            <v>RU</v>
          </cell>
          <cell r="D1957">
            <v>64000</v>
          </cell>
          <cell r="E1957">
            <v>6156</v>
          </cell>
          <cell r="F1957">
            <v>72</v>
          </cell>
          <cell r="G1957">
            <v>4</v>
          </cell>
        </row>
        <row r="1958">
          <cell r="A1958">
            <v>12107</v>
          </cell>
          <cell r="B1958" t="str">
            <v>Ursa Finance Plc</v>
          </cell>
          <cell r="C1958" t="str">
            <v>IE</v>
          </cell>
          <cell r="D1958">
            <v>64000</v>
          </cell>
          <cell r="E1958">
            <v>5215</v>
          </cell>
          <cell r="F1958">
            <v>60</v>
          </cell>
          <cell r="G1958">
            <v>3</v>
          </cell>
        </row>
        <row r="1959">
          <cell r="A1959">
            <v>12109</v>
          </cell>
          <cell r="B1959" t="str">
            <v>Kislyakov Dmitriy Vladimirovich</v>
          </cell>
          <cell r="C1959" t="str">
            <v>RU</v>
          </cell>
          <cell r="D1959">
            <v>98000</v>
          </cell>
          <cell r="E1959">
            <v>0</v>
          </cell>
          <cell r="F1959">
            <v>80</v>
          </cell>
          <cell r="G1959">
            <v>6</v>
          </cell>
        </row>
        <row r="1960">
          <cell r="A1960">
            <v>12110</v>
          </cell>
          <cell r="B1960" t="str">
            <v>Kachalin Denis Aleksandrovich</v>
          </cell>
          <cell r="C1960" t="str">
            <v>RU</v>
          </cell>
          <cell r="D1960">
            <v>98000</v>
          </cell>
          <cell r="E1960">
            <v>0</v>
          </cell>
          <cell r="F1960">
            <v>80</v>
          </cell>
          <cell r="G1960">
            <v>6</v>
          </cell>
        </row>
        <row r="1961">
          <cell r="A1961">
            <v>12111</v>
          </cell>
          <cell r="B1961" t="str">
            <v>ТОВ, Компанія "Дінекс"</v>
          </cell>
          <cell r="C1961" t="str">
            <v>UA</v>
          </cell>
          <cell r="D1961">
            <v>52000</v>
          </cell>
          <cell r="E1961">
            <v>6157</v>
          </cell>
          <cell r="F1961">
            <v>73</v>
          </cell>
          <cell r="G1961">
            <v>5</v>
          </cell>
        </row>
        <row r="1962">
          <cell r="A1962">
            <v>12112</v>
          </cell>
          <cell r="B1962" t="str">
            <v>ТОВ, Біла ведмедиця</v>
          </cell>
          <cell r="C1962" t="str">
            <v>UA</v>
          </cell>
          <cell r="D1962">
            <v>11000</v>
          </cell>
          <cell r="E1962">
            <v>6158</v>
          </cell>
          <cell r="F1962">
            <v>73</v>
          </cell>
          <cell r="G1962">
            <v>5</v>
          </cell>
        </row>
        <row r="1963">
          <cell r="A1963">
            <v>12113</v>
          </cell>
          <cell r="B1963" t="str">
            <v>Tyhostup Viktoria M.</v>
          </cell>
          <cell r="C1963" t="str">
            <v>UA</v>
          </cell>
          <cell r="D1963">
            <v>98000</v>
          </cell>
          <cell r="E1963">
            <v>0</v>
          </cell>
          <cell r="F1963">
            <v>80</v>
          </cell>
          <cell r="G1963">
            <v>6</v>
          </cell>
        </row>
        <row r="1964">
          <cell r="A1964">
            <v>12114</v>
          </cell>
          <cell r="B1964" t="str">
            <v>Egorova Inna L.</v>
          </cell>
          <cell r="C1964" t="str">
            <v>UA</v>
          </cell>
          <cell r="D1964">
            <v>98000</v>
          </cell>
          <cell r="E1964">
            <v>0</v>
          </cell>
          <cell r="F1964">
            <v>80</v>
          </cell>
          <cell r="G1964">
            <v>6</v>
          </cell>
        </row>
        <row r="1965">
          <cell r="A1965">
            <v>12115</v>
          </cell>
          <cell r="B1965" t="str">
            <v>DAREX SK s.r.o.</v>
          </cell>
          <cell r="C1965" t="str">
            <v>SK</v>
          </cell>
          <cell r="D1965">
            <v>45000</v>
          </cell>
          <cell r="E1965">
            <v>6159</v>
          </cell>
          <cell r="F1965">
            <v>73</v>
          </cell>
          <cell r="G1965">
            <v>5</v>
          </cell>
        </row>
        <row r="1966">
          <cell r="A1966">
            <v>12116</v>
          </cell>
          <cell r="B1966" t="str">
            <v>ECM Real Estate Investments, k.s., v likvidaci</v>
          </cell>
          <cell r="C1966" t="str">
            <v>CZ</v>
          </cell>
          <cell r="D1966">
            <v>68000</v>
          </cell>
          <cell r="E1966">
            <v>5013</v>
          </cell>
          <cell r="F1966">
            <v>73</v>
          </cell>
          <cell r="G1966">
            <v>5</v>
          </cell>
        </row>
        <row r="1967">
          <cell r="A1967">
            <v>12117</v>
          </cell>
          <cell r="B1967" t="str">
            <v>Eurasian Development Bank</v>
          </cell>
          <cell r="C1967" t="str">
            <v>KZ</v>
          </cell>
          <cell r="D1967">
            <v>64000</v>
          </cell>
          <cell r="E1967">
            <v>6160</v>
          </cell>
          <cell r="F1967">
            <v>72</v>
          </cell>
          <cell r="G1967">
            <v>4</v>
          </cell>
        </row>
        <row r="1968">
          <cell r="A1968">
            <v>12118</v>
          </cell>
          <cell r="B1968" t="str">
            <v>Doreen Management Limited</v>
          </cell>
          <cell r="C1968" t="str">
            <v>CY</v>
          </cell>
          <cell r="D1968">
            <v>66000</v>
          </cell>
          <cell r="E1968">
            <v>6161</v>
          </cell>
          <cell r="F1968">
            <v>72</v>
          </cell>
          <cell r="G1968">
            <v>4</v>
          </cell>
        </row>
        <row r="1969">
          <cell r="A1969">
            <v>12119</v>
          </cell>
          <cell r="B1969" t="str">
            <v>Bestsport, a.s.</v>
          </cell>
          <cell r="C1969" t="str">
            <v>CZ</v>
          </cell>
          <cell r="D1969">
            <v>56000</v>
          </cell>
          <cell r="E1969">
            <v>7486</v>
          </cell>
          <cell r="F1969">
            <v>73</v>
          </cell>
          <cell r="G1969">
            <v>5</v>
          </cell>
        </row>
        <row r="1970">
          <cell r="A1970">
            <v>12120</v>
          </cell>
          <cell r="B1970" t="str">
            <v>Elbaum Trading Limited</v>
          </cell>
          <cell r="C1970" t="str">
            <v>CY</v>
          </cell>
          <cell r="D1970">
            <v>66000</v>
          </cell>
          <cell r="E1970">
            <v>6163</v>
          </cell>
          <cell r="F1970">
            <v>72</v>
          </cell>
          <cell r="G1970">
            <v>4</v>
          </cell>
        </row>
        <row r="1971">
          <cell r="A1971">
            <v>12121</v>
          </cell>
          <cell r="B1971" t="str">
            <v>Viamilk CZ Družstvo</v>
          </cell>
          <cell r="C1971" t="str">
            <v>CZ</v>
          </cell>
          <cell r="D1971">
            <v>46000</v>
          </cell>
          <cell r="E1971">
            <v>6164</v>
          </cell>
          <cell r="F1971">
            <v>73</v>
          </cell>
          <cell r="G1971">
            <v>5</v>
          </cell>
        </row>
        <row r="1972">
          <cell r="A1972">
            <v>12122</v>
          </cell>
          <cell r="B1972" t="str">
            <v>BMW FINANCE N.V.</v>
          </cell>
          <cell r="C1972" t="str">
            <v>NL</v>
          </cell>
          <cell r="D1972">
            <v>66000</v>
          </cell>
          <cell r="E1972">
            <v>5828</v>
          </cell>
          <cell r="F1972">
            <v>72</v>
          </cell>
          <cell r="G1972">
            <v>4</v>
          </cell>
        </row>
        <row r="1973">
          <cell r="A1973">
            <v>12123</v>
          </cell>
          <cell r="B1973" t="str">
            <v>Integrované centrum pro osoby se zdravotním postižením Horní Poustevna</v>
          </cell>
          <cell r="C1973" t="str">
            <v>CZ</v>
          </cell>
          <cell r="D1973">
            <v>86000</v>
          </cell>
          <cell r="E1973">
            <v>5020</v>
          </cell>
          <cell r="F1973">
            <v>30</v>
          </cell>
          <cell r="G1973">
            <v>2</v>
          </cell>
        </row>
        <row r="1974">
          <cell r="A1974">
            <v>12125</v>
          </cell>
          <cell r="B1974" t="str">
            <v>DANNPLAN, spol. s r.o.</v>
          </cell>
          <cell r="C1974" t="str">
            <v>CZ</v>
          </cell>
          <cell r="D1974">
            <v>46000</v>
          </cell>
          <cell r="E1974">
            <v>6166</v>
          </cell>
          <cell r="F1974">
            <v>73</v>
          </cell>
          <cell r="G1974">
            <v>5</v>
          </cell>
        </row>
        <row r="1975">
          <cell r="A1975">
            <v>12126</v>
          </cell>
          <cell r="B1975" t="str">
            <v>MOTT MACDONALD Praha s.r.o.</v>
          </cell>
          <cell r="C1975" t="str">
            <v>CZ</v>
          </cell>
          <cell r="D1975">
            <v>71000</v>
          </cell>
          <cell r="E1975">
            <v>6167</v>
          </cell>
          <cell r="F1975">
            <v>73</v>
          </cell>
          <cell r="G1975">
            <v>5</v>
          </cell>
        </row>
        <row r="1976">
          <cell r="A1976">
            <v>12127</v>
          </cell>
          <cell r="B1976" t="str">
            <v>Liberty INTERNATIONAL, spol. s r.o.</v>
          </cell>
          <cell r="C1976" t="str">
            <v>CZ</v>
          </cell>
          <cell r="D1976">
            <v>79000</v>
          </cell>
          <cell r="E1976">
            <v>6168</v>
          </cell>
          <cell r="F1976">
            <v>73</v>
          </cell>
          <cell r="G1976">
            <v>5</v>
          </cell>
        </row>
        <row r="1977">
          <cell r="A1977">
            <v>12128</v>
          </cell>
          <cell r="B1977" t="str">
            <v>Scuderia Praha a.s.</v>
          </cell>
          <cell r="C1977" t="str">
            <v>CZ</v>
          </cell>
          <cell r="D1977">
            <v>45000</v>
          </cell>
          <cell r="E1977">
            <v>6169</v>
          </cell>
          <cell r="F1977">
            <v>73</v>
          </cell>
          <cell r="G1977">
            <v>5</v>
          </cell>
        </row>
        <row r="1978">
          <cell r="A1978">
            <v>12129</v>
          </cell>
          <cell r="B1978" t="str">
            <v>Molodejniy-T, OOO</v>
          </cell>
          <cell r="C1978" t="str">
            <v>RU</v>
          </cell>
          <cell r="D1978">
            <v>47000</v>
          </cell>
          <cell r="E1978">
            <v>6171</v>
          </cell>
          <cell r="F1978">
            <v>73</v>
          </cell>
          <cell r="G1978">
            <v>5</v>
          </cell>
        </row>
        <row r="1979">
          <cell r="A1979">
            <v>12130</v>
          </cell>
          <cell r="B1979" t="str">
            <v>TD-1, LLC</v>
          </cell>
          <cell r="C1979" t="str">
            <v>RU</v>
          </cell>
          <cell r="D1979">
            <v>47000</v>
          </cell>
          <cell r="E1979">
            <v>6170</v>
          </cell>
          <cell r="F1979">
            <v>73</v>
          </cell>
          <cell r="G1979">
            <v>5</v>
          </cell>
        </row>
        <row r="1980">
          <cell r="A1980">
            <v>12131</v>
          </cell>
          <cell r="B1980" t="str">
            <v>AISE, s.r.o.</v>
          </cell>
          <cell r="C1980" t="str">
            <v>CZ</v>
          </cell>
          <cell r="D1980">
            <v>71000</v>
          </cell>
          <cell r="E1980">
            <v>6225</v>
          </cell>
          <cell r="F1980">
            <v>73</v>
          </cell>
          <cell r="G1980">
            <v>5</v>
          </cell>
        </row>
        <row r="1981">
          <cell r="A1981">
            <v>12132</v>
          </cell>
          <cell r="B1981" t="str">
            <v>Collect Credit, LLC</v>
          </cell>
          <cell r="C1981" t="str">
            <v>UA</v>
          </cell>
          <cell r="D1981">
            <v>64000</v>
          </cell>
          <cell r="E1981">
            <v>7631</v>
          </cell>
          <cell r="F1981">
            <v>72</v>
          </cell>
          <cell r="G1981">
            <v>4</v>
          </cell>
        </row>
        <row r="1982">
          <cell r="A1982">
            <v>12133</v>
          </cell>
          <cell r="B1982" t="str">
            <v>Českomoravský uzenářský holding, a.s.</v>
          </cell>
          <cell r="C1982" t="str">
            <v>CZ</v>
          </cell>
          <cell r="D1982">
            <v>47000</v>
          </cell>
          <cell r="E1982">
            <v>6225</v>
          </cell>
          <cell r="F1982">
            <v>73</v>
          </cell>
          <cell r="G1982">
            <v>5</v>
          </cell>
        </row>
        <row r="1983">
          <cell r="A1983">
            <v>12135</v>
          </cell>
          <cell r="B1983" t="str">
            <v>EGEM s.r.o.</v>
          </cell>
          <cell r="C1983" t="str">
            <v>CZ</v>
          </cell>
          <cell r="D1983">
            <v>27000</v>
          </cell>
          <cell r="E1983">
            <v>6225</v>
          </cell>
          <cell r="F1983">
            <v>73</v>
          </cell>
          <cell r="G1983">
            <v>5</v>
          </cell>
        </row>
        <row r="1984">
          <cell r="A1984">
            <v>12136</v>
          </cell>
          <cell r="B1984" t="str">
            <v>EGEM, s. r. o. (SK)</v>
          </cell>
          <cell r="C1984" t="str">
            <v>SK</v>
          </cell>
          <cell r="D1984">
            <v>27000</v>
          </cell>
          <cell r="E1984">
            <v>6225</v>
          </cell>
          <cell r="F1984">
            <v>73</v>
          </cell>
          <cell r="G1984">
            <v>5</v>
          </cell>
        </row>
        <row r="1985">
          <cell r="A1985">
            <v>12137</v>
          </cell>
          <cell r="B1985" t="str">
            <v>EKY III, a.s.</v>
          </cell>
          <cell r="C1985" t="str">
            <v>CZ</v>
          </cell>
          <cell r="D1985">
            <v>70000</v>
          </cell>
          <cell r="E1985">
            <v>6225</v>
          </cell>
          <cell r="F1985">
            <v>73</v>
          </cell>
          <cell r="G1985">
            <v>5</v>
          </cell>
        </row>
        <row r="1986">
          <cell r="A1986">
            <v>12138</v>
          </cell>
          <cell r="B1986" t="str">
            <v>Energetické montáže Holding, a.s.</v>
          </cell>
          <cell r="C1986" t="str">
            <v>CZ</v>
          </cell>
          <cell r="D1986">
            <v>64000</v>
          </cell>
          <cell r="E1986">
            <v>6225</v>
          </cell>
          <cell r="F1986">
            <v>60</v>
          </cell>
          <cell r="G1986">
            <v>3</v>
          </cell>
        </row>
        <row r="1987">
          <cell r="A1987">
            <v>12139</v>
          </cell>
          <cell r="B1987" t="str">
            <v>Energetický a průmyslový holding, a.s.</v>
          </cell>
          <cell r="C1987" t="str">
            <v>CZ</v>
          </cell>
          <cell r="D1987">
            <v>64000</v>
          </cell>
          <cell r="E1987">
            <v>6225</v>
          </cell>
          <cell r="F1987">
            <v>72</v>
          </cell>
          <cell r="G1987">
            <v>4</v>
          </cell>
        </row>
        <row r="1988">
          <cell r="A1988">
            <v>12140</v>
          </cell>
          <cell r="B1988" t="str">
            <v>ENERGZET, a.s.</v>
          </cell>
          <cell r="C1988" t="str">
            <v>CZ</v>
          </cell>
          <cell r="D1988">
            <v>35000</v>
          </cell>
          <cell r="E1988">
            <v>6225</v>
          </cell>
          <cell r="F1988">
            <v>73</v>
          </cell>
          <cell r="G1988">
            <v>5</v>
          </cell>
        </row>
        <row r="1989">
          <cell r="A1989">
            <v>12141</v>
          </cell>
          <cell r="B1989" t="str">
            <v>ENV HOLDING, a.s. (CZ)</v>
          </cell>
          <cell r="C1989" t="str">
            <v>CZ</v>
          </cell>
          <cell r="D1989">
            <v>64000</v>
          </cell>
          <cell r="E1989">
            <v>6225</v>
          </cell>
          <cell r="F1989">
            <v>60</v>
          </cell>
          <cell r="G1989">
            <v>3</v>
          </cell>
        </row>
        <row r="1990">
          <cell r="A1990">
            <v>12142</v>
          </cell>
          <cell r="B1990" t="str">
            <v>ESTABAMER LIMITED</v>
          </cell>
          <cell r="C1990" t="str">
            <v>CY</v>
          </cell>
          <cell r="D1990">
            <v>64000</v>
          </cell>
          <cell r="E1990">
            <v>6225</v>
          </cell>
          <cell r="F1990">
            <v>72</v>
          </cell>
          <cell r="G1990">
            <v>4</v>
          </cell>
        </row>
        <row r="1991">
          <cell r="A1991">
            <v>12144</v>
          </cell>
          <cell r="B1991" t="str">
            <v>KMOTR - Masna Kroměříž a.s.</v>
          </cell>
          <cell r="C1991" t="str">
            <v>CZ</v>
          </cell>
          <cell r="D1991">
            <v>10000</v>
          </cell>
          <cell r="E1991">
            <v>6311</v>
          </cell>
          <cell r="F1991">
            <v>73</v>
          </cell>
          <cell r="G1991">
            <v>5</v>
          </cell>
        </row>
        <row r="1992">
          <cell r="A1992">
            <v>12145</v>
          </cell>
          <cell r="B1992" t="str">
            <v>Krahulík-MASOZÁVOD Krahulčí, a.s.</v>
          </cell>
          <cell r="C1992" t="str">
            <v>CZ</v>
          </cell>
          <cell r="D1992">
            <v>10000</v>
          </cell>
          <cell r="E1992">
            <v>6312</v>
          </cell>
          <cell r="F1992">
            <v>73</v>
          </cell>
          <cell r="G1992">
            <v>5</v>
          </cell>
        </row>
        <row r="1993">
          <cell r="A1993">
            <v>12146</v>
          </cell>
          <cell r="B1993" t="str">
            <v>MOETON a.s.</v>
          </cell>
          <cell r="C1993" t="str">
            <v>CZ</v>
          </cell>
          <cell r="D1993">
            <v>68000</v>
          </cell>
          <cell r="E1993">
            <v>7486</v>
          </cell>
          <cell r="F1993">
            <v>73</v>
          </cell>
          <cell r="G1993">
            <v>5</v>
          </cell>
        </row>
        <row r="1994">
          <cell r="A1994">
            <v>12147</v>
          </cell>
          <cell r="B1994" t="str">
            <v>MSEM, a.s.</v>
          </cell>
          <cell r="C1994" t="str">
            <v>CZ</v>
          </cell>
          <cell r="D1994">
            <v>27000</v>
          </cell>
          <cell r="E1994">
            <v>6225</v>
          </cell>
          <cell r="F1994">
            <v>73</v>
          </cell>
          <cell r="G1994">
            <v>5</v>
          </cell>
        </row>
        <row r="1995">
          <cell r="A1995">
            <v>12148</v>
          </cell>
          <cell r="B1995" t="str">
            <v>PPF Co3 B.V.</v>
          </cell>
          <cell r="C1995" t="str">
            <v>NL</v>
          </cell>
          <cell r="D1995">
            <v>64000</v>
          </cell>
          <cell r="E1995">
            <v>7486</v>
          </cell>
          <cell r="F1995">
            <v>72</v>
          </cell>
          <cell r="G1995">
            <v>4</v>
          </cell>
        </row>
        <row r="1996">
          <cell r="A1996">
            <v>12149</v>
          </cell>
          <cell r="B1996" t="str">
            <v>PPF Russia Limited</v>
          </cell>
          <cell r="C1996" t="str">
            <v>CY</v>
          </cell>
          <cell r="D1996">
            <v>64000</v>
          </cell>
          <cell r="E1996">
            <v>7486</v>
          </cell>
          <cell r="F1996">
            <v>72</v>
          </cell>
          <cell r="G1996">
            <v>4</v>
          </cell>
        </row>
        <row r="1997">
          <cell r="A1997">
            <v>12150</v>
          </cell>
          <cell r="B1997" t="str">
            <v>Pražská energetika, a.s.</v>
          </cell>
          <cell r="C1997" t="str">
            <v>CZ</v>
          </cell>
          <cell r="D1997">
            <v>35000</v>
          </cell>
          <cell r="E1997">
            <v>6226</v>
          </cell>
          <cell r="F1997">
            <v>73</v>
          </cell>
          <cell r="G1997">
            <v>5</v>
          </cell>
        </row>
        <row r="1998">
          <cell r="A1998">
            <v>12151</v>
          </cell>
          <cell r="B1998" t="str">
            <v>PROFI-ELRO s.r.o.</v>
          </cell>
          <cell r="C1998" t="str">
            <v>CZ</v>
          </cell>
          <cell r="D1998">
            <v>27000</v>
          </cell>
          <cell r="E1998">
            <v>6225</v>
          </cell>
          <cell r="F1998">
            <v>73</v>
          </cell>
          <cell r="G1998">
            <v>5</v>
          </cell>
        </row>
        <row r="1999">
          <cell r="A1999">
            <v>12152</v>
          </cell>
          <cell r="B1999" t="str">
            <v>První brněnská strojírna, a.s.</v>
          </cell>
          <cell r="C1999" t="str">
            <v>CZ</v>
          </cell>
          <cell r="D1999">
            <v>25000</v>
          </cell>
          <cell r="E1999">
            <v>6225</v>
          </cell>
          <cell r="F1999">
            <v>73</v>
          </cell>
          <cell r="G1999">
            <v>5</v>
          </cell>
        </row>
        <row r="2000">
          <cell r="A2000">
            <v>12153</v>
          </cell>
          <cell r="B2000" t="str">
            <v>První energetická a.s.</v>
          </cell>
          <cell r="C2000" t="str">
            <v>CZ</v>
          </cell>
          <cell r="D2000">
            <v>35000</v>
          </cell>
          <cell r="E2000">
            <v>6225</v>
          </cell>
          <cell r="F2000">
            <v>73</v>
          </cell>
          <cell r="G2000">
            <v>5</v>
          </cell>
        </row>
        <row r="2001">
          <cell r="A2001">
            <v>12154</v>
          </cell>
          <cell r="B2001" t="str">
            <v>PRVNÍ MOSTECKÁ a.s.</v>
          </cell>
          <cell r="C2001" t="str">
            <v>CZ</v>
          </cell>
          <cell r="D2001">
            <v>35000</v>
          </cell>
          <cell r="E2001">
            <v>6227</v>
          </cell>
          <cell r="F2001">
            <v>73</v>
          </cell>
          <cell r="G2001">
            <v>5</v>
          </cell>
        </row>
        <row r="2002">
          <cell r="A2002">
            <v>12155</v>
          </cell>
          <cell r="B2002" t="str">
            <v>SEDILAS ENTERPRISES LIMITED</v>
          </cell>
          <cell r="C2002" t="str">
            <v>CY</v>
          </cell>
          <cell r="D2002">
            <v>66000</v>
          </cell>
          <cell r="E2002">
            <v>6225</v>
          </cell>
          <cell r="F2002">
            <v>72</v>
          </cell>
          <cell r="G2002">
            <v>4</v>
          </cell>
        </row>
        <row r="2003">
          <cell r="A2003">
            <v>12156</v>
          </cell>
          <cell r="B2003" t="str">
            <v>SEG s.r.o.</v>
          </cell>
          <cell r="C2003" t="str">
            <v>CZ</v>
          </cell>
          <cell r="D2003">
            <v>35000</v>
          </cell>
          <cell r="E2003">
            <v>6225</v>
          </cell>
          <cell r="F2003">
            <v>73</v>
          </cell>
          <cell r="G2003">
            <v>5</v>
          </cell>
        </row>
        <row r="2004">
          <cell r="A2004">
            <v>12157</v>
          </cell>
          <cell r="B2004" t="str">
            <v>SERW, spol. s r.o.</v>
          </cell>
          <cell r="C2004" t="str">
            <v>CZ</v>
          </cell>
          <cell r="D2004">
            <v>35000</v>
          </cell>
          <cell r="E2004">
            <v>6225</v>
          </cell>
          <cell r="F2004">
            <v>73</v>
          </cell>
          <cell r="G2004">
            <v>5</v>
          </cell>
        </row>
        <row r="2005">
          <cell r="A2005">
            <v>12158</v>
          </cell>
          <cell r="B2005" t="str">
            <v>SOR Bulgaria EOOD</v>
          </cell>
          <cell r="C2005" t="str">
            <v>BG</v>
          </cell>
          <cell r="D2005">
            <v>29000</v>
          </cell>
          <cell r="E2005">
            <v>6225</v>
          </cell>
          <cell r="F2005">
            <v>73</v>
          </cell>
          <cell r="G2005">
            <v>5</v>
          </cell>
        </row>
        <row r="2006">
          <cell r="A2006">
            <v>12159</v>
          </cell>
          <cell r="B2006" t="str">
            <v>SOR Libchavy spol. s r.o.</v>
          </cell>
          <cell r="C2006" t="str">
            <v>CZ</v>
          </cell>
          <cell r="D2006">
            <v>29000</v>
          </cell>
          <cell r="E2006">
            <v>6225</v>
          </cell>
          <cell r="F2006">
            <v>73</v>
          </cell>
          <cell r="G2006">
            <v>5</v>
          </cell>
        </row>
        <row r="2007">
          <cell r="A2007">
            <v>12160</v>
          </cell>
          <cell r="B2007" t="str">
            <v>SOR Poland z o.o.</v>
          </cell>
          <cell r="C2007" t="str">
            <v>PL</v>
          </cell>
          <cell r="D2007">
            <v>29000</v>
          </cell>
          <cell r="E2007">
            <v>6225</v>
          </cell>
          <cell r="F2007">
            <v>73</v>
          </cell>
          <cell r="G2007">
            <v>5</v>
          </cell>
        </row>
        <row r="2008">
          <cell r="A2008">
            <v>12161</v>
          </cell>
          <cell r="B2008" t="str">
            <v>SOR Slovakia, s.r.o.</v>
          </cell>
          <cell r="C2008" t="str">
            <v>SK</v>
          </cell>
          <cell r="D2008">
            <v>29000</v>
          </cell>
          <cell r="E2008">
            <v>6225</v>
          </cell>
          <cell r="F2008">
            <v>73</v>
          </cell>
          <cell r="G2008">
            <v>5</v>
          </cell>
        </row>
        <row r="2009">
          <cell r="A2009">
            <v>12162</v>
          </cell>
          <cell r="B2009" t="str">
            <v>United Energy Coal Trading, a.s.</v>
          </cell>
          <cell r="C2009" t="str">
            <v>CZ</v>
          </cell>
          <cell r="D2009">
            <v>35000</v>
          </cell>
          <cell r="E2009">
            <v>6225</v>
          </cell>
          <cell r="F2009">
            <v>73</v>
          </cell>
          <cell r="G2009">
            <v>5</v>
          </cell>
        </row>
        <row r="2010">
          <cell r="A2010">
            <v>12163</v>
          </cell>
          <cell r="B2010" t="str">
            <v>United Energy Invest, a.s.</v>
          </cell>
          <cell r="C2010" t="str">
            <v>CZ</v>
          </cell>
          <cell r="D2010">
            <v>71000</v>
          </cell>
          <cell r="E2010">
            <v>6225</v>
          </cell>
          <cell r="F2010">
            <v>73</v>
          </cell>
          <cell r="G2010">
            <v>5</v>
          </cell>
        </row>
        <row r="2011">
          <cell r="A2011">
            <v>12164</v>
          </cell>
          <cell r="B2011" t="str">
            <v>United Energy Moldova, s.r.o.</v>
          </cell>
          <cell r="C2011" t="str">
            <v>CZ</v>
          </cell>
          <cell r="D2011">
            <v>68000</v>
          </cell>
          <cell r="E2011">
            <v>6225</v>
          </cell>
          <cell r="F2011">
            <v>73</v>
          </cell>
          <cell r="G2011">
            <v>5</v>
          </cell>
        </row>
        <row r="2012">
          <cell r="A2012">
            <v>12165</v>
          </cell>
          <cell r="B2012" t="str">
            <v>EP ENERGY TRADING, a.s.</v>
          </cell>
          <cell r="C2012" t="str">
            <v>CZ</v>
          </cell>
          <cell r="D2012">
            <v>35000</v>
          </cell>
          <cell r="E2012">
            <v>6225</v>
          </cell>
          <cell r="F2012">
            <v>73</v>
          </cell>
          <cell r="G2012">
            <v>5</v>
          </cell>
        </row>
        <row r="2013">
          <cell r="A2013">
            <v>12166</v>
          </cell>
          <cell r="B2013" t="str">
            <v>United Energy, a.s.</v>
          </cell>
          <cell r="C2013" t="str">
            <v>CZ</v>
          </cell>
          <cell r="D2013">
            <v>35000</v>
          </cell>
          <cell r="E2013">
            <v>6225</v>
          </cell>
          <cell r="F2013">
            <v>73</v>
          </cell>
          <cell r="G2013">
            <v>5</v>
          </cell>
        </row>
        <row r="2014">
          <cell r="A2014">
            <v>12167</v>
          </cell>
          <cell r="B2014" t="str">
            <v>VČE - montáže, a.s.</v>
          </cell>
          <cell r="C2014" t="str">
            <v>CZ</v>
          </cell>
          <cell r="D2014">
            <v>27000</v>
          </cell>
          <cell r="E2014">
            <v>6225</v>
          </cell>
          <cell r="F2014">
            <v>73</v>
          </cell>
          <cell r="G2014">
            <v>5</v>
          </cell>
        </row>
        <row r="2015">
          <cell r="A2015">
            <v>12169</v>
          </cell>
          <cell r="B2015" t="str">
            <v>Gymnázium, Praha 10, Voděradská 2</v>
          </cell>
          <cell r="C2015" t="str">
            <v>CZ</v>
          </cell>
          <cell r="D2015">
            <v>85000</v>
          </cell>
          <cell r="E2015">
            <v>5020</v>
          </cell>
          <cell r="F2015">
            <v>30</v>
          </cell>
          <cell r="G2015">
            <v>2</v>
          </cell>
        </row>
        <row r="2016">
          <cell r="A2016">
            <v>12170</v>
          </cell>
          <cell r="B2016" t="str">
            <v>Istrokapital CZ a.s.</v>
          </cell>
          <cell r="C2016" t="str">
            <v>CZ</v>
          </cell>
          <cell r="D2016">
            <v>64000</v>
          </cell>
          <cell r="E2016">
            <v>5039</v>
          </cell>
          <cell r="F2016">
            <v>72</v>
          </cell>
          <cell r="G2016">
            <v>4</v>
          </cell>
        </row>
        <row r="2017">
          <cell r="A2017">
            <v>12171</v>
          </cell>
          <cell r="B2017" t="str">
            <v>Tinsel Enterprises Limited</v>
          </cell>
          <cell r="C2017" t="str">
            <v>CY</v>
          </cell>
          <cell r="D2017">
            <v>64000</v>
          </cell>
          <cell r="E2017">
            <v>5080</v>
          </cell>
          <cell r="F2017">
            <v>72</v>
          </cell>
          <cell r="G2017">
            <v>4</v>
          </cell>
        </row>
        <row r="2018">
          <cell r="A2018">
            <v>12172</v>
          </cell>
          <cell r="B2018" t="str">
            <v>MDM INTERNATIONAL FUNDING PLC</v>
          </cell>
          <cell r="C2018" t="str">
            <v>IE</v>
          </cell>
          <cell r="D2018">
            <v>64000</v>
          </cell>
          <cell r="E2018">
            <v>5757</v>
          </cell>
          <cell r="F2018">
            <v>90</v>
          </cell>
          <cell r="G2018">
            <v>4</v>
          </cell>
        </row>
        <row r="2019">
          <cell r="A2019">
            <v>12173</v>
          </cell>
          <cell r="B2019" t="str">
            <v>KRAJSKÁ ZDRAVOTNÍ, A.S.</v>
          </cell>
          <cell r="C2019" t="str">
            <v>CZ</v>
          </cell>
          <cell r="D2019">
            <v>86000</v>
          </cell>
          <cell r="E2019">
            <v>6178</v>
          </cell>
          <cell r="F2019">
            <v>73</v>
          </cell>
          <cell r="G2019">
            <v>5</v>
          </cell>
        </row>
        <row r="2020">
          <cell r="A2020">
            <v>12174</v>
          </cell>
          <cell r="B2020" t="str">
            <v>ALROSA, JSC</v>
          </cell>
          <cell r="C2020" t="str">
            <v>RU</v>
          </cell>
          <cell r="D2020">
            <v>8000</v>
          </cell>
          <cell r="E2020">
            <v>6179</v>
          </cell>
          <cell r="F2020">
            <v>73</v>
          </cell>
          <cell r="G2020">
            <v>5</v>
          </cell>
        </row>
        <row r="2021">
          <cell r="A2021">
            <v>12175</v>
          </cell>
          <cell r="B2021" t="str">
            <v>Deutsche Bank, New York Branch</v>
          </cell>
          <cell r="C2021" t="str">
            <v>US</v>
          </cell>
          <cell r="D2021">
            <v>64000</v>
          </cell>
          <cell r="E2021">
            <v>5008</v>
          </cell>
          <cell r="F2021">
            <v>60</v>
          </cell>
          <cell r="G2021">
            <v>3</v>
          </cell>
        </row>
        <row r="2022">
          <cell r="A2022">
            <v>12176</v>
          </cell>
          <cell r="B2022" t="str">
            <v>PRAKARSA LIMITED</v>
          </cell>
          <cell r="C2022" t="str">
            <v>CY</v>
          </cell>
          <cell r="D2022">
            <v>46000</v>
          </cell>
          <cell r="E2022">
            <v>6180</v>
          </cell>
          <cell r="F2022">
            <v>73</v>
          </cell>
          <cell r="G2022">
            <v>5</v>
          </cell>
        </row>
        <row r="2023">
          <cell r="A2023">
            <v>12177</v>
          </cell>
          <cell r="B2023" t="str">
            <v>STZ a.s.
STZ a.s.</v>
          </cell>
          <cell r="C2023" t="str">
            <v>CZ</v>
          </cell>
          <cell r="D2023">
            <v>20000</v>
          </cell>
          <cell r="E2023">
            <v>5106</v>
          </cell>
          <cell r="F2023">
            <v>73</v>
          </cell>
          <cell r="G2023">
            <v>5</v>
          </cell>
        </row>
        <row r="2024">
          <cell r="A2024">
            <v>12178</v>
          </cell>
          <cell r="B2024" t="str">
            <v>Obec Ptice</v>
          </cell>
          <cell r="C2024" t="str">
            <v>CZ</v>
          </cell>
          <cell r="D2024">
            <v>84000</v>
          </cell>
          <cell r="E2024">
            <v>6182</v>
          </cell>
          <cell r="F2024">
            <v>20</v>
          </cell>
          <cell r="G2024">
            <v>2</v>
          </cell>
        </row>
        <row r="2025">
          <cell r="A2025">
            <v>12179</v>
          </cell>
          <cell r="B2025" t="str">
            <v>K BREWERY TRADE, A.S.</v>
          </cell>
          <cell r="C2025" t="str">
            <v>CZ</v>
          </cell>
          <cell r="D2025">
            <v>47000</v>
          </cell>
          <cell r="E2025">
            <v>6183</v>
          </cell>
          <cell r="F2025">
            <v>73</v>
          </cell>
          <cell r="G2025">
            <v>5</v>
          </cell>
        </row>
        <row r="2026">
          <cell r="A2026">
            <v>12180</v>
          </cell>
          <cell r="B2026" t="str">
            <v>ROMSKÉ OBČANSKÉ SDRUŽENÍ</v>
          </cell>
          <cell r="C2026" t="str">
            <v>CZ</v>
          </cell>
          <cell r="D2026">
            <v>94000</v>
          </cell>
          <cell r="E2026">
            <v>6184</v>
          </cell>
          <cell r="F2026">
            <v>73</v>
          </cell>
          <cell r="G2026">
            <v>5</v>
          </cell>
        </row>
        <row r="2027">
          <cell r="A2027">
            <v>12181</v>
          </cell>
          <cell r="B2027" t="str">
            <v>Gymnázium, Praha 4, Písnická 760</v>
          </cell>
          <cell r="C2027" t="str">
            <v>CZ</v>
          </cell>
          <cell r="D2027">
            <v>85000</v>
          </cell>
          <cell r="E2027">
            <v>5020</v>
          </cell>
          <cell r="F2027">
            <v>30</v>
          </cell>
          <cell r="G2027">
            <v>2</v>
          </cell>
        </row>
        <row r="2028">
          <cell r="A2028">
            <v>12182</v>
          </cell>
          <cell r="B2028" t="str">
            <v>SIT PRAGUE, A.S.</v>
          </cell>
          <cell r="C2028" t="str">
            <v>CZ</v>
          </cell>
          <cell r="D2028">
            <v>68000</v>
          </cell>
          <cell r="E2028">
            <v>6185</v>
          </cell>
          <cell r="F2028">
            <v>73</v>
          </cell>
          <cell r="G2028">
            <v>5</v>
          </cell>
        </row>
        <row r="2029">
          <cell r="A2029">
            <v>12183</v>
          </cell>
          <cell r="B2029" t="str">
            <v>Základní umělecká škola, Praha 9, Učňovská 1</v>
          </cell>
          <cell r="C2029" t="str">
            <v>CZ</v>
          </cell>
          <cell r="D2029">
            <v>85000</v>
          </cell>
          <cell r="E2029">
            <v>5020</v>
          </cell>
          <cell r="F2029">
            <v>30</v>
          </cell>
          <cell r="G2029">
            <v>2</v>
          </cell>
        </row>
        <row r="2030">
          <cell r="A2030">
            <v>12184</v>
          </cell>
          <cell r="B2030" t="str">
            <v>TATRY MOUNTAIN RESORTS, A.S.</v>
          </cell>
          <cell r="C2030" t="str">
            <v>SK</v>
          </cell>
          <cell r="D2030">
            <v>55000</v>
          </cell>
          <cell r="E2030">
            <v>6186</v>
          </cell>
          <cell r="F2030">
            <v>73</v>
          </cell>
          <cell r="G2030">
            <v>5</v>
          </cell>
        </row>
        <row r="2031">
          <cell r="A2031">
            <v>12185</v>
          </cell>
          <cell r="B2031" t="str">
            <v>JTSD Braunkohlebergbau GmbH</v>
          </cell>
          <cell r="C2031" t="str">
            <v>DE</v>
          </cell>
          <cell r="D2031">
            <v>5000</v>
          </cell>
          <cell r="E2031">
            <v>6225</v>
          </cell>
          <cell r="F2031">
            <v>73</v>
          </cell>
          <cell r="G2031">
            <v>5</v>
          </cell>
        </row>
        <row r="2032">
          <cell r="A2032">
            <v>12186</v>
          </cell>
          <cell r="B2032" t="str">
            <v>J&amp;T Credit Investments, a.s.</v>
          </cell>
          <cell r="C2032" t="str">
            <v>CZ</v>
          </cell>
          <cell r="D2032">
            <v>68000</v>
          </cell>
          <cell r="E2032">
            <v>6187</v>
          </cell>
          <cell r="F2032">
            <v>73</v>
          </cell>
          <cell r="G2032">
            <v>5</v>
          </cell>
        </row>
        <row r="2033">
          <cell r="A2033">
            <v>12187</v>
          </cell>
          <cell r="B2033" t="str">
            <v>MIGUELKA  INVESTMENTS  LIMITED</v>
          </cell>
          <cell r="C2033" t="str">
            <v>CY</v>
          </cell>
          <cell r="D2033">
            <v>66000</v>
          </cell>
          <cell r="E2033">
            <v>6188</v>
          </cell>
          <cell r="F2033">
            <v>72</v>
          </cell>
          <cell r="G2033">
            <v>4</v>
          </cell>
        </row>
        <row r="2034">
          <cell r="A2034">
            <v>12188</v>
          </cell>
          <cell r="B2034" t="str">
            <v>GALSTON INVESTMENTS LIMITED</v>
          </cell>
          <cell r="C2034" t="str">
            <v>CY</v>
          </cell>
          <cell r="D2034">
            <v>66000</v>
          </cell>
          <cell r="E2034">
            <v>6189</v>
          </cell>
          <cell r="F2034">
            <v>72</v>
          </cell>
          <cell r="G2034">
            <v>4</v>
          </cell>
        </row>
        <row r="2035">
          <cell r="A2035">
            <v>12189</v>
          </cell>
          <cell r="B2035" t="str">
            <v>Masna Kroměříž, a.s.</v>
          </cell>
          <cell r="C2035" t="str">
            <v>CZ</v>
          </cell>
          <cell r="D2035">
            <v>10000</v>
          </cell>
          <cell r="E2035">
            <v>6190</v>
          </cell>
          <cell r="F2035">
            <v>73</v>
          </cell>
          <cell r="G2035">
            <v>5</v>
          </cell>
        </row>
        <row r="2036">
          <cell r="A2036">
            <v>12190</v>
          </cell>
          <cell r="B2036" t="str">
            <v>BHP s. r. o.</v>
          </cell>
          <cell r="C2036" t="str">
            <v>SK</v>
          </cell>
          <cell r="D2036">
            <v>47000</v>
          </cell>
          <cell r="E2036">
            <v>6191</v>
          </cell>
          <cell r="F2036">
            <v>73</v>
          </cell>
          <cell r="G2036">
            <v>5</v>
          </cell>
        </row>
        <row r="2037">
          <cell r="A2037">
            <v>12191</v>
          </cell>
          <cell r="B2037" t="str">
            <v>Zverinsky</v>
          </cell>
          <cell r="C2037" t="str">
            <v>CZ</v>
          </cell>
          <cell r="D2037">
            <v>98000</v>
          </cell>
          <cell r="E2037">
            <v>0</v>
          </cell>
          <cell r="F2037">
            <v>80</v>
          </cell>
          <cell r="G2037">
            <v>6</v>
          </cell>
        </row>
        <row r="2038">
          <cell r="A2038">
            <v>12192</v>
          </cell>
          <cell r="B2038" t="str">
            <v>Lehecka</v>
          </cell>
          <cell r="C2038" t="str">
            <v>CZ</v>
          </cell>
          <cell r="D2038">
            <v>98000</v>
          </cell>
          <cell r="E2038">
            <v>0</v>
          </cell>
          <cell r="F2038">
            <v>80</v>
          </cell>
          <cell r="G2038">
            <v>6</v>
          </cell>
        </row>
        <row r="2039">
          <cell r="A2039">
            <v>12193</v>
          </cell>
          <cell r="B2039" t="str">
            <v>East Point Holding B.V.</v>
          </cell>
          <cell r="C2039" t="str">
            <v>NL</v>
          </cell>
          <cell r="D2039">
            <v>64000</v>
          </cell>
          <cell r="E2039">
            <v>7486</v>
          </cell>
          <cell r="F2039">
            <v>72</v>
          </cell>
          <cell r="G2039">
            <v>4</v>
          </cell>
        </row>
        <row r="2040">
          <cell r="A2040">
            <v>12194</v>
          </cell>
          <cell r="B2040" t="str">
            <v>PPF Real Estate Russia, LLC</v>
          </cell>
          <cell r="C2040" t="str">
            <v>RU</v>
          </cell>
          <cell r="D2040">
            <v>69000</v>
          </cell>
          <cell r="E2040">
            <v>7486</v>
          </cell>
          <cell r="F2040">
            <v>73</v>
          </cell>
          <cell r="G2040">
            <v>5</v>
          </cell>
        </row>
        <row r="2041">
          <cell r="A2041">
            <v>12195</v>
          </cell>
          <cell r="B2041" t="str">
            <v>Janku</v>
          </cell>
          <cell r="C2041" t="str">
            <v>CZ</v>
          </cell>
          <cell r="D2041">
            <v>98000</v>
          </cell>
          <cell r="E2041">
            <v>6195</v>
          </cell>
          <cell r="F2041">
            <v>80</v>
          </cell>
          <cell r="G2041">
            <v>6</v>
          </cell>
        </row>
        <row r="2042">
          <cell r="A2042">
            <v>12196</v>
          </cell>
          <cell r="B2042" t="str">
            <v>East Bohemia Energy Holding Limited</v>
          </cell>
          <cell r="C2042" t="str">
            <v>CY</v>
          </cell>
          <cell r="D2042">
            <v>64000</v>
          </cell>
          <cell r="E2042">
            <v>6225</v>
          </cell>
          <cell r="F2042">
            <v>72</v>
          </cell>
          <cell r="G2042">
            <v>4</v>
          </cell>
        </row>
        <row r="2043">
          <cell r="A2043">
            <v>12197</v>
          </cell>
          <cell r="B2043" t="str">
            <v>Render Holdings Ltd.</v>
          </cell>
          <cell r="C2043" t="str">
            <v>CY</v>
          </cell>
          <cell r="D2043">
            <v>66000</v>
          </cell>
          <cell r="E2043">
            <v>6196</v>
          </cell>
          <cell r="F2043">
            <v>72</v>
          </cell>
          <cell r="G2043">
            <v>4</v>
          </cell>
        </row>
        <row r="2044">
          <cell r="A2044">
            <v>12198</v>
          </cell>
          <cell r="B2044" t="str">
            <v>J&amp;T Private Equity B.V.</v>
          </cell>
          <cell r="C2044" t="str">
            <v>NL</v>
          </cell>
          <cell r="D2044">
            <v>66000</v>
          </cell>
          <cell r="E2044">
            <v>5080</v>
          </cell>
          <cell r="F2044">
            <v>72</v>
          </cell>
          <cell r="G2044">
            <v>4</v>
          </cell>
        </row>
        <row r="2045">
          <cell r="A2045">
            <v>12199</v>
          </cell>
          <cell r="B2045" t="str">
            <v>Oakbury Ltd.</v>
          </cell>
          <cell r="C2045" t="str">
            <v>CY</v>
          </cell>
          <cell r="D2045">
            <v>68000</v>
          </cell>
          <cell r="E2045">
            <v>6197</v>
          </cell>
          <cell r="F2045">
            <v>73</v>
          </cell>
          <cell r="G2045">
            <v>5</v>
          </cell>
        </row>
        <row r="2046">
          <cell r="A2046">
            <v>12200</v>
          </cell>
          <cell r="B2046" t="str">
            <v>TP2</v>
          </cell>
          <cell r="C2046" t="str">
            <v>SK</v>
          </cell>
          <cell r="D2046">
            <v>35000</v>
          </cell>
          <cell r="E2046">
            <v>6198</v>
          </cell>
          <cell r="F2046">
            <v>73</v>
          </cell>
          <cell r="G2046">
            <v>5</v>
          </cell>
        </row>
        <row r="2047">
          <cell r="A2047">
            <v>12201</v>
          </cell>
          <cell r="B2047" t="str">
            <v>JANNARYS LIMITED</v>
          </cell>
          <cell r="C2047" t="str">
            <v>CY</v>
          </cell>
          <cell r="D2047">
            <v>64000</v>
          </cell>
          <cell r="E2047">
            <v>5080</v>
          </cell>
          <cell r="F2047">
            <v>72</v>
          </cell>
          <cell r="G2047">
            <v>4</v>
          </cell>
        </row>
        <row r="2048">
          <cell r="A2048">
            <v>12202</v>
          </cell>
          <cell r="B2048" t="str">
            <v>ED Holding a.s.</v>
          </cell>
          <cell r="C2048" t="str">
            <v>CZ</v>
          </cell>
          <cell r="D2048">
            <v>64000</v>
          </cell>
          <cell r="E2048">
            <v>6225</v>
          </cell>
          <cell r="F2048">
            <v>60</v>
          </cell>
          <cell r="G2048">
            <v>3</v>
          </cell>
        </row>
        <row r="2049">
          <cell r="A2049">
            <v>12203</v>
          </cell>
          <cell r="B2049" t="str">
            <v>J&amp;T FINANCE GROUP SE</v>
          </cell>
          <cell r="C2049" t="str">
            <v>CZ</v>
          </cell>
          <cell r="D2049">
            <v>64000</v>
          </cell>
          <cell r="E2049">
            <v>5080</v>
          </cell>
          <cell r="F2049">
            <v>72</v>
          </cell>
          <cell r="G2049">
            <v>4</v>
          </cell>
        </row>
        <row r="2050">
          <cell r="A2050">
            <v>12204</v>
          </cell>
          <cell r="B2050" t="str">
            <v>Bea Development, a.s.</v>
          </cell>
          <cell r="C2050" t="str">
            <v>CZ</v>
          </cell>
          <cell r="D2050">
            <v>68000</v>
          </cell>
          <cell r="E2050">
            <v>6308</v>
          </cell>
          <cell r="F2050">
            <v>73</v>
          </cell>
          <cell r="G2050">
            <v>5</v>
          </cell>
        </row>
        <row r="2051">
          <cell r="A2051">
            <v>12205</v>
          </cell>
          <cell r="B2051" t="str">
            <v>Elektrizace železnic Praha a. s.</v>
          </cell>
          <cell r="C2051" t="str">
            <v>CZ</v>
          </cell>
          <cell r="D2051">
            <v>42000</v>
          </cell>
          <cell r="E2051">
            <v>6225</v>
          </cell>
          <cell r="F2051">
            <v>73</v>
          </cell>
          <cell r="G2051">
            <v>5</v>
          </cell>
        </row>
        <row r="2052">
          <cell r="A2052">
            <v>12206</v>
          </cell>
          <cell r="B2052" t="str">
            <v>DCS Praha, s.r.o.</v>
          </cell>
          <cell r="C2052" t="str">
            <v>CZ</v>
          </cell>
          <cell r="D2052">
            <v>79000</v>
          </cell>
          <cell r="E2052">
            <v>6201</v>
          </cell>
          <cell r="F2052">
            <v>73</v>
          </cell>
          <cell r="G2052">
            <v>5</v>
          </cell>
        </row>
        <row r="2053">
          <cell r="A2053">
            <v>12207</v>
          </cell>
          <cell r="B2053" t="str">
            <v>ČKD Blansko Strojírny, a.s.</v>
          </cell>
          <cell r="C2053" t="str">
            <v>CZ</v>
          </cell>
          <cell r="D2053">
            <v>24000</v>
          </cell>
          <cell r="E2053">
            <v>6202</v>
          </cell>
          <cell r="F2053">
            <v>73</v>
          </cell>
          <cell r="G2053">
            <v>5</v>
          </cell>
        </row>
        <row r="2054">
          <cell r="A2054">
            <v>12208</v>
          </cell>
          <cell r="B2054" t="str">
            <v>Křetínský, Daniel JUDr. Mgr.</v>
          </cell>
          <cell r="C2054" t="str">
            <v>CZ</v>
          </cell>
          <cell r="D2054">
            <v>98000</v>
          </cell>
          <cell r="E2054">
            <v>0</v>
          </cell>
          <cell r="F2054">
            <v>80</v>
          </cell>
          <cell r="G2054">
            <v>6</v>
          </cell>
        </row>
        <row r="2055">
          <cell r="A2055">
            <v>12209</v>
          </cell>
          <cell r="B2055" t="str">
            <v>International Energy Agency Bookshop</v>
          </cell>
          <cell r="C2055" t="str">
            <v>FR</v>
          </cell>
          <cell r="D2055">
            <v>58000</v>
          </cell>
          <cell r="E2055">
            <v>6203</v>
          </cell>
          <cell r="F2055">
            <v>50</v>
          </cell>
          <cell r="G2055">
            <v>2</v>
          </cell>
        </row>
        <row r="2056">
          <cell r="A2056">
            <v>12210</v>
          </cell>
          <cell r="B2056" t="str">
            <v>ČKD Blansko Holding, a.s.</v>
          </cell>
          <cell r="C2056" t="str">
            <v>CZ</v>
          </cell>
          <cell r="D2056">
            <v>64000</v>
          </cell>
          <cell r="E2056">
            <v>6202</v>
          </cell>
          <cell r="F2056">
            <v>72</v>
          </cell>
          <cell r="G2056">
            <v>4</v>
          </cell>
        </row>
        <row r="2057">
          <cell r="A2057">
            <v>12211</v>
          </cell>
          <cell r="B2057" t="str">
            <v>LIMBA s.ro.</v>
          </cell>
          <cell r="C2057" t="str">
            <v>SK</v>
          </cell>
          <cell r="D2057">
            <v>79000</v>
          </cell>
          <cell r="E2057">
            <v>6204</v>
          </cell>
          <cell r="F2057">
            <v>73</v>
          </cell>
          <cell r="G2057">
            <v>5</v>
          </cell>
        </row>
        <row r="2058">
          <cell r="A2058">
            <v>12212</v>
          </cell>
          <cell r="B2058" t="str">
            <v>Vondráček Vladimír</v>
          </cell>
          <cell r="C2058" t="str">
            <v>CZ</v>
          </cell>
          <cell r="D2058">
            <v>98000</v>
          </cell>
          <cell r="E2058">
            <v>0</v>
          </cell>
          <cell r="F2058">
            <v>80</v>
          </cell>
          <cell r="G2058">
            <v>6</v>
          </cell>
        </row>
        <row r="2059">
          <cell r="A2059">
            <v>12213</v>
          </cell>
          <cell r="B2059" t="str">
            <v>SLOVENSKÉ ENERGETICKÉ STROJÁRNE a.s.</v>
          </cell>
          <cell r="C2059" t="str">
            <v>SK</v>
          </cell>
          <cell r="D2059">
            <v>32000</v>
          </cell>
          <cell r="E2059">
            <v>6206</v>
          </cell>
          <cell r="F2059">
            <v>73</v>
          </cell>
          <cell r="G2059">
            <v>5</v>
          </cell>
        </row>
        <row r="2060">
          <cell r="A2060">
            <v>12214</v>
          </cell>
          <cell r="B2060" t="str">
            <v>EP Renewables a.s.</v>
          </cell>
          <cell r="C2060" t="str">
            <v>CZ</v>
          </cell>
          <cell r="D2060">
            <v>68000</v>
          </cell>
          <cell r="E2060">
            <v>6225</v>
          </cell>
          <cell r="F2060">
            <v>73</v>
          </cell>
          <cell r="G2060">
            <v>5</v>
          </cell>
        </row>
        <row r="2061">
          <cell r="A2061">
            <v>12215</v>
          </cell>
          <cell r="B2061" t="str">
            <v>VTE Pchery, s.r.o.</v>
          </cell>
          <cell r="C2061" t="str">
            <v>CZ</v>
          </cell>
          <cell r="D2061">
            <v>71000</v>
          </cell>
          <cell r="E2061">
            <v>6225</v>
          </cell>
          <cell r="F2061">
            <v>73</v>
          </cell>
          <cell r="G2061">
            <v>5</v>
          </cell>
        </row>
        <row r="2062">
          <cell r="A2062">
            <v>12216</v>
          </cell>
          <cell r="B2062" t="str">
            <v>NIKARA EQUITY LIMITED</v>
          </cell>
          <cell r="C2062" t="str">
            <v>CY</v>
          </cell>
          <cell r="D2062">
            <v>64000</v>
          </cell>
          <cell r="E2062">
            <v>6225</v>
          </cell>
          <cell r="F2062">
            <v>72</v>
          </cell>
          <cell r="G2062">
            <v>4</v>
          </cell>
        </row>
        <row r="2063">
          <cell r="A2063">
            <v>12217</v>
          </cell>
          <cell r="B2063" t="str">
            <v>Tele2 Russia Holding AB</v>
          </cell>
          <cell r="C2063" t="str">
            <v>RU</v>
          </cell>
          <cell r="D2063">
            <v>64000</v>
          </cell>
          <cell r="E2063">
            <v>5615</v>
          </cell>
          <cell r="F2063">
            <v>72</v>
          </cell>
          <cell r="G2063">
            <v>4</v>
          </cell>
        </row>
        <row r="2064">
          <cell r="A2064">
            <v>12218</v>
          </cell>
          <cell r="B2064" t="str">
            <v>RONIN LLC</v>
          </cell>
          <cell r="C2064" t="str">
            <v>RU</v>
          </cell>
          <cell r="D2064">
            <v>64000</v>
          </cell>
          <cell r="E2064">
            <v>6209</v>
          </cell>
          <cell r="F2064">
            <v>72</v>
          </cell>
          <cell r="G2064">
            <v>4</v>
          </cell>
        </row>
        <row r="2065">
          <cell r="A2065">
            <v>12219</v>
          </cell>
          <cell r="B2065" t="str">
            <v>RONIN EUROPE LIMITED</v>
          </cell>
          <cell r="C2065" t="str">
            <v>CY</v>
          </cell>
          <cell r="D2065">
            <v>64000</v>
          </cell>
          <cell r="E2065">
            <v>6209</v>
          </cell>
          <cell r="F2065">
            <v>72</v>
          </cell>
          <cell r="G2065">
            <v>4</v>
          </cell>
        </row>
        <row r="2066">
          <cell r="A2066">
            <v>12220</v>
          </cell>
          <cell r="B2066" t="str">
            <v>Atheris Group, s.r.o.</v>
          </cell>
          <cell r="C2066" t="str">
            <v>CZ</v>
          </cell>
          <cell r="D2066">
            <v>74000</v>
          </cell>
          <cell r="E2066">
            <v>6210</v>
          </cell>
          <cell r="F2066">
            <v>73</v>
          </cell>
          <cell r="G2066">
            <v>5</v>
          </cell>
        </row>
        <row r="2067">
          <cell r="A2067">
            <v>12221</v>
          </cell>
          <cell r="B2067" t="str">
            <v>Point Dynamics LLC</v>
          </cell>
          <cell r="C2067" t="str">
            <v>RU</v>
          </cell>
          <cell r="D2067">
            <v>62000</v>
          </cell>
          <cell r="E2067">
            <v>5771</v>
          </cell>
          <cell r="F2067">
            <v>73</v>
          </cell>
          <cell r="G2067">
            <v>5</v>
          </cell>
        </row>
        <row r="2068">
          <cell r="A2068">
            <v>12222</v>
          </cell>
          <cell r="B2068" t="str">
            <v>LLC Art-Fabrika</v>
          </cell>
          <cell r="C2068" t="str">
            <v>RU</v>
          </cell>
          <cell r="D2068">
            <v>62000</v>
          </cell>
          <cell r="E2068">
            <v>6212</v>
          </cell>
          <cell r="F2068">
            <v>73</v>
          </cell>
          <cell r="G2068">
            <v>5</v>
          </cell>
        </row>
        <row r="2069">
          <cell r="A2069">
            <v>12223</v>
          </cell>
          <cell r="B2069" t="str">
            <v>EGE SAGLIK HASTANESI</v>
          </cell>
          <cell r="C2069" t="str">
            <v>TR</v>
          </cell>
          <cell r="D2069">
            <v>86000</v>
          </cell>
          <cell r="E2069">
            <v>6213</v>
          </cell>
          <cell r="F2069">
            <v>73</v>
          </cell>
          <cell r="G2069">
            <v>5</v>
          </cell>
        </row>
        <row r="2070">
          <cell r="A2070">
            <v>12224</v>
          </cell>
          <cell r="B2070" t="str">
            <v>EUROCLINICUM a.s.</v>
          </cell>
          <cell r="C2070" t="str">
            <v>CZ</v>
          </cell>
          <cell r="D2070">
            <v>86000</v>
          </cell>
          <cell r="E2070">
            <v>6495</v>
          </cell>
          <cell r="F2070">
            <v>73</v>
          </cell>
          <cell r="G2070">
            <v>5</v>
          </cell>
        </row>
        <row r="2071">
          <cell r="A2071">
            <v>12225</v>
          </cell>
          <cell r="B2071" t="str">
            <v>Credit Department, LLC</v>
          </cell>
          <cell r="C2071" t="str">
            <v>RU</v>
          </cell>
          <cell r="D2071">
            <v>66000</v>
          </cell>
          <cell r="E2071">
            <v>6214</v>
          </cell>
          <cell r="F2071">
            <v>72</v>
          </cell>
          <cell r="G2071">
            <v>4</v>
          </cell>
        </row>
        <row r="2072">
          <cell r="A2072">
            <v>12226</v>
          </cell>
          <cell r="B2072" t="str">
            <v>Efremov Viktor Pavlovich</v>
          </cell>
          <cell r="C2072" t="str">
            <v>RU</v>
          </cell>
          <cell r="D2072">
            <v>98000</v>
          </cell>
          <cell r="E2072">
            <v>0</v>
          </cell>
          <cell r="F2072">
            <v>80</v>
          </cell>
          <cell r="G2072">
            <v>6</v>
          </cell>
        </row>
        <row r="2073">
          <cell r="A2073">
            <v>12227</v>
          </cell>
          <cell r="B2073" t="str">
            <v>Byistrova Lyubov Alekseevna</v>
          </cell>
          <cell r="C2073" t="str">
            <v>RU</v>
          </cell>
          <cell r="D2073">
            <v>98000</v>
          </cell>
          <cell r="E2073">
            <v>0</v>
          </cell>
          <cell r="F2073">
            <v>80</v>
          </cell>
          <cell r="G2073">
            <v>6</v>
          </cell>
        </row>
        <row r="2074">
          <cell r="A2074">
            <v>12228</v>
          </cell>
          <cell r="B2074" t="str">
            <v>Baturynskaya Svetlana V.</v>
          </cell>
          <cell r="C2074" t="str">
            <v>RU</v>
          </cell>
          <cell r="D2074">
            <v>98000</v>
          </cell>
          <cell r="E2074">
            <v>0</v>
          </cell>
          <cell r="F2074">
            <v>80</v>
          </cell>
          <cell r="G2074">
            <v>6</v>
          </cell>
        </row>
        <row r="2075">
          <cell r="A2075">
            <v>12229</v>
          </cell>
          <cell r="B2075" t="str">
            <v>Kaznov Aleksandr Evgenevich</v>
          </cell>
          <cell r="C2075" t="str">
            <v>RU</v>
          </cell>
          <cell r="D2075">
            <v>98000</v>
          </cell>
          <cell r="E2075">
            <v>0</v>
          </cell>
          <cell r="F2075">
            <v>80</v>
          </cell>
          <cell r="G2075">
            <v>6</v>
          </cell>
        </row>
        <row r="2076">
          <cell r="A2076">
            <v>12230</v>
          </cell>
          <cell r="B2076" t="str">
            <v>Мarina Svetlana Nikolaevna</v>
          </cell>
          <cell r="C2076" t="str">
            <v>RU</v>
          </cell>
          <cell r="D2076">
            <v>98000</v>
          </cell>
          <cell r="E2076">
            <v>0</v>
          </cell>
          <cell r="F2076">
            <v>80</v>
          </cell>
          <cell r="G2076">
            <v>6</v>
          </cell>
        </row>
        <row r="2077">
          <cell r="A2077">
            <v>12231</v>
          </cell>
          <cell r="B2077" t="str">
            <v>Sitnikov Valery Olegovich</v>
          </cell>
          <cell r="C2077" t="str">
            <v>RU</v>
          </cell>
          <cell r="D2077">
            <v>98000</v>
          </cell>
          <cell r="E2077">
            <v>0</v>
          </cell>
          <cell r="F2077">
            <v>80</v>
          </cell>
          <cell r="G2077">
            <v>6</v>
          </cell>
        </row>
        <row r="2078">
          <cell r="A2078">
            <v>12232</v>
          </cell>
          <cell r="B2078" t="str">
            <v>Аleshkin Artem G.</v>
          </cell>
          <cell r="C2078" t="str">
            <v>RU</v>
          </cell>
          <cell r="D2078">
            <v>98000</v>
          </cell>
          <cell r="E2078">
            <v>0</v>
          </cell>
          <cell r="F2078">
            <v>80</v>
          </cell>
          <cell r="G2078">
            <v>6</v>
          </cell>
        </row>
        <row r="2079">
          <cell r="A2079">
            <v>12233</v>
          </cell>
          <cell r="B2079" t="str">
            <v>Koverchenko Igor V.</v>
          </cell>
          <cell r="C2079" t="str">
            <v>RU</v>
          </cell>
          <cell r="D2079">
            <v>98000</v>
          </cell>
          <cell r="E2079">
            <v>0</v>
          </cell>
          <cell r="F2079">
            <v>80</v>
          </cell>
          <cell r="G2079">
            <v>6</v>
          </cell>
        </row>
        <row r="2080">
          <cell r="A2080">
            <v>12234</v>
          </cell>
          <cell r="B2080" t="str">
            <v>Yushin Aleksandr Nikolaevich</v>
          </cell>
          <cell r="C2080" t="str">
            <v>RU</v>
          </cell>
          <cell r="D2080">
            <v>98000</v>
          </cell>
          <cell r="E2080">
            <v>0</v>
          </cell>
          <cell r="F2080">
            <v>80</v>
          </cell>
          <cell r="G2080">
            <v>6</v>
          </cell>
        </row>
        <row r="2081">
          <cell r="A2081">
            <v>12235</v>
          </cell>
          <cell r="B2081" t="str">
            <v>Syromyatnikova Svetlana Gareginovna</v>
          </cell>
          <cell r="C2081" t="str">
            <v>RU</v>
          </cell>
          <cell r="D2081">
            <v>98000</v>
          </cell>
          <cell r="E2081">
            <v>0</v>
          </cell>
          <cell r="F2081">
            <v>80</v>
          </cell>
          <cell r="G2081">
            <v>6</v>
          </cell>
        </row>
        <row r="2082">
          <cell r="A2082">
            <v>12236</v>
          </cell>
          <cell r="B2082" t="str">
            <v>Gasyak Vladimir Michailovich</v>
          </cell>
          <cell r="C2082" t="str">
            <v>RU</v>
          </cell>
          <cell r="D2082">
            <v>98000</v>
          </cell>
          <cell r="E2082">
            <v>0</v>
          </cell>
          <cell r="F2082">
            <v>80</v>
          </cell>
          <cell r="G2082">
            <v>6</v>
          </cell>
        </row>
        <row r="2083">
          <cell r="A2083">
            <v>12237</v>
          </cell>
          <cell r="B2083" t="str">
            <v>Steel Capital SA</v>
          </cell>
          <cell r="C2083" t="str">
            <v>LU</v>
          </cell>
          <cell r="D2083">
            <v>64000</v>
          </cell>
          <cell r="E2083">
            <v>6215</v>
          </cell>
          <cell r="F2083">
            <v>72</v>
          </cell>
          <cell r="G2083">
            <v>4</v>
          </cell>
        </row>
        <row r="2084">
          <cell r="A2084">
            <v>12238</v>
          </cell>
          <cell r="B2084" t="str">
            <v>CREDIT MANAGEMENT a.s.</v>
          </cell>
          <cell r="C2084" t="str">
            <v>CZ</v>
          </cell>
          <cell r="D2084">
            <v>68000</v>
          </cell>
          <cell r="E2084">
            <v>6216</v>
          </cell>
          <cell r="F2084">
            <v>73</v>
          </cell>
          <cell r="G2084">
            <v>5</v>
          </cell>
        </row>
        <row r="2085">
          <cell r="A2085">
            <v>12239</v>
          </cell>
          <cell r="B2085" t="str">
            <v>Pankrác services s.r.o.</v>
          </cell>
          <cell r="C2085" t="str">
            <v>CZ</v>
          </cell>
          <cell r="D2085">
            <v>68000</v>
          </cell>
          <cell r="E2085">
            <v>5883</v>
          </cell>
          <cell r="F2085">
            <v>73</v>
          </cell>
          <cell r="G2085">
            <v>5</v>
          </cell>
        </row>
        <row r="2086">
          <cell r="A2086">
            <v>12240</v>
          </cell>
          <cell r="B2086" t="str">
            <v>ARCELOR MITTAL HOLDINGS AG</v>
          </cell>
          <cell r="C2086" t="str">
            <v>CY</v>
          </cell>
          <cell r="D2086">
            <v>24000</v>
          </cell>
          <cell r="E2086">
            <v>6217</v>
          </cell>
          <cell r="F2086">
            <v>73</v>
          </cell>
          <cell r="G2086">
            <v>5</v>
          </cell>
        </row>
        <row r="2087">
          <cell r="A2087">
            <v>12241</v>
          </cell>
          <cell r="B2087" t="str">
            <v>Pražská teplárenská a.s.</v>
          </cell>
          <cell r="C2087" t="str">
            <v>CZ</v>
          </cell>
          <cell r="D2087">
            <v>35000</v>
          </cell>
          <cell r="E2087">
            <v>6225</v>
          </cell>
          <cell r="F2087">
            <v>73</v>
          </cell>
          <cell r="G2087">
            <v>5</v>
          </cell>
        </row>
        <row r="2088">
          <cell r="A2088">
            <v>12242</v>
          </cell>
          <cell r="B2088" t="str">
            <v>Fantom, LLC</v>
          </cell>
          <cell r="C2088" t="str">
            <v>RU</v>
          </cell>
          <cell r="D2088">
            <v>68000</v>
          </cell>
          <cell r="E2088">
            <v>7486</v>
          </cell>
          <cell r="F2088">
            <v>73</v>
          </cell>
          <cell r="G2088">
            <v>5</v>
          </cell>
        </row>
        <row r="2089">
          <cell r="A2089">
            <v>12243</v>
          </cell>
          <cell r="B2089" t="str">
            <v>První česko ruská banka</v>
          </cell>
          <cell r="C2089" t="str">
            <v>RU</v>
          </cell>
          <cell r="D2089">
            <v>64000</v>
          </cell>
          <cell r="E2089">
            <v>6221</v>
          </cell>
          <cell r="F2089">
            <v>72</v>
          </cell>
          <cell r="G2089">
            <v>4</v>
          </cell>
        </row>
        <row r="2090">
          <cell r="A2090">
            <v>12245</v>
          </cell>
          <cell r="B2090" t="str">
            <v>Howden Insurance Brokers Ltd.</v>
          </cell>
          <cell r="C2090" t="str">
            <v>BG</v>
          </cell>
          <cell r="D2090">
            <v>65000</v>
          </cell>
          <cell r="E2090">
            <v>6220</v>
          </cell>
          <cell r="F2090">
            <v>71</v>
          </cell>
          <cell r="G2090">
            <v>4</v>
          </cell>
        </row>
        <row r="2091">
          <cell r="A2091">
            <v>12246</v>
          </cell>
          <cell r="B2091" t="str">
            <v>Middle-Gas Company (SHK)</v>
          </cell>
          <cell r="C2091" t="str">
            <v>RU</v>
          </cell>
          <cell r="D2091">
            <v>6000</v>
          </cell>
          <cell r="E2091">
            <v>6222</v>
          </cell>
          <cell r="F2091">
            <v>73</v>
          </cell>
          <cell r="G2091">
            <v>5</v>
          </cell>
        </row>
        <row r="2092">
          <cell r="A2092">
            <v>12247</v>
          </cell>
          <cell r="B2092" t="str">
            <v>Stroyinvest, LLC</v>
          </cell>
          <cell r="C2092" t="str">
            <v>RU</v>
          </cell>
          <cell r="D2092">
            <v>41000</v>
          </cell>
          <cell r="E2092">
            <v>7486</v>
          </cell>
          <cell r="F2092">
            <v>73</v>
          </cell>
          <cell r="G2092">
            <v>5</v>
          </cell>
        </row>
        <row r="2093">
          <cell r="A2093">
            <v>12248</v>
          </cell>
          <cell r="B2093" t="str">
            <v>SOTSKULTBYTPROEKT Inc</v>
          </cell>
          <cell r="C2093" t="str">
            <v>RU</v>
          </cell>
          <cell r="D2093">
            <v>41000</v>
          </cell>
          <cell r="E2093">
            <v>6224</v>
          </cell>
          <cell r="F2093">
            <v>73</v>
          </cell>
          <cell r="G2093">
            <v>5</v>
          </cell>
        </row>
        <row r="2094">
          <cell r="A2094">
            <v>12249</v>
          </cell>
          <cell r="B2094" t="str">
            <v>Air Bank a.s.</v>
          </cell>
          <cell r="C2094" t="str">
            <v>CZ</v>
          </cell>
          <cell r="D2094">
            <v>64000</v>
          </cell>
          <cell r="E2094">
            <v>5241</v>
          </cell>
          <cell r="F2094">
            <v>60</v>
          </cell>
          <cell r="G2094">
            <v>3</v>
          </cell>
        </row>
        <row r="2095">
          <cell r="A2095">
            <v>12250</v>
          </cell>
          <cell r="B2095" t="str">
            <v>CLINICUM a.s.</v>
          </cell>
          <cell r="C2095" t="str">
            <v>CZ</v>
          </cell>
          <cell r="D2095">
            <v>86000</v>
          </cell>
          <cell r="E2095">
            <v>6406</v>
          </cell>
          <cell r="F2095">
            <v>73</v>
          </cell>
          <cell r="G2095">
            <v>5</v>
          </cell>
        </row>
        <row r="2096">
          <cell r="A2096">
            <v>12252</v>
          </cell>
          <cell r="B2096" t="str">
            <v>HC Broker, s.r.o.</v>
          </cell>
          <cell r="C2096" t="str">
            <v>CZ</v>
          </cell>
          <cell r="D2096">
            <v>66000</v>
          </cell>
          <cell r="E2096">
            <v>7486</v>
          </cell>
          <cell r="F2096">
            <v>72</v>
          </cell>
          <cell r="G2096">
            <v>4</v>
          </cell>
        </row>
        <row r="2097">
          <cell r="A2097">
            <v>12253</v>
          </cell>
          <cell r="B2097" t="str">
            <v>Home Credit Finance 1 B.V.</v>
          </cell>
          <cell r="C2097" t="str">
            <v>NL</v>
          </cell>
          <cell r="D2097">
            <v>64000</v>
          </cell>
          <cell r="E2097">
            <v>6407</v>
          </cell>
          <cell r="F2097">
            <v>72</v>
          </cell>
          <cell r="G2097">
            <v>4</v>
          </cell>
        </row>
        <row r="2098">
          <cell r="A2098">
            <v>12254</v>
          </cell>
          <cell r="B2098" t="str">
            <v>Nemocnice ATLAS,a.s.</v>
          </cell>
          <cell r="C2098" t="str">
            <v>CZ</v>
          </cell>
          <cell r="D2098">
            <v>86000</v>
          </cell>
          <cell r="E2098">
            <v>6495</v>
          </cell>
          <cell r="F2098">
            <v>73</v>
          </cell>
          <cell r="G2098">
            <v>5</v>
          </cell>
        </row>
        <row r="2099">
          <cell r="A2099">
            <v>12255</v>
          </cell>
          <cell r="B2099" t="str">
            <v>PPF reality a.s.</v>
          </cell>
          <cell r="C2099" t="str">
            <v>CZ</v>
          </cell>
          <cell r="D2099">
            <v>68000</v>
          </cell>
          <cell r="E2099">
            <v>7486</v>
          </cell>
          <cell r="F2099">
            <v>73</v>
          </cell>
          <cell r="G2099">
            <v>5</v>
          </cell>
        </row>
        <row r="2100">
          <cell r="A2100">
            <v>12256</v>
          </cell>
          <cell r="B2100" t="str">
            <v>Přeloučská poliklinika a.s.</v>
          </cell>
          <cell r="C2100" t="str">
            <v>CZ</v>
          </cell>
          <cell r="D2100">
            <v>86000</v>
          </cell>
          <cell r="E2100">
            <v>6495</v>
          </cell>
          <cell r="F2100">
            <v>73</v>
          </cell>
          <cell r="G2100">
            <v>5</v>
          </cell>
        </row>
        <row r="2101">
          <cell r="A2101">
            <v>12257</v>
          </cell>
          <cell r="B2101" t="str">
            <v>RDG centrum Vysočany s.r.o.</v>
          </cell>
          <cell r="C2101" t="str">
            <v>CZ</v>
          </cell>
          <cell r="D2101">
            <v>86000</v>
          </cell>
          <cell r="E2101">
            <v>6407</v>
          </cell>
          <cell r="F2101">
            <v>73</v>
          </cell>
          <cell r="G2101">
            <v>5</v>
          </cell>
        </row>
        <row r="2102">
          <cell r="A2102">
            <v>12258</v>
          </cell>
          <cell r="B2102" t="str">
            <v>Tahoba Investment Limited</v>
          </cell>
          <cell r="C2102" t="str">
            <v>CY</v>
          </cell>
          <cell r="D2102">
            <v>66000</v>
          </cell>
          <cell r="E2102">
            <v>6225</v>
          </cell>
          <cell r="F2102">
            <v>72</v>
          </cell>
          <cell r="G2102">
            <v>4</v>
          </cell>
        </row>
        <row r="2103">
          <cell r="A2103">
            <v>12259</v>
          </cell>
          <cell r="B2103" t="str">
            <v>ÚSTECKÁ POLIKLINIKA, s.r.o.</v>
          </cell>
          <cell r="C2103" t="str">
            <v>CZ</v>
          </cell>
          <cell r="D2103">
            <v>86000</v>
          </cell>
          <cell r="E2103">
            <v>6495</v>
          </cell>
          <cell r="F2103">
            <v>73</v>
          </cell>
          <cell r="G2103">
            <v>5</v>
          </cell>
        </row>
        <row r="2104">
          <cell r="A2104">
            <v>12260</v>
          </cell>
          <cell r="B2104" t="str">
            <v>MEDIPONT s.r.o.</v>
          </cell>
          <cell r="C2104" t="str">
            <v>CZ</v>
          </cell>
          <cell r="D2104">
            <v>86000</v>
          </cell>
          <cell r="E2104">
            <v>6495</v>
          </cell>
          <cell r="F2104">
            <v>73</v>
          </cell>
          <cell r="G2104">
            <v>5</v>
          </cell>
        </row>
        <row r="2105">
          <cell r="A2105">
            <v>12261</v>
          </cell>
          <cell r="B2105" t="str">
            <v>Triskata, s.r.o.</v>
          </cell>
          <cell r="C2105" t="str">
            <v>SK</v>
          </cell>
          <cell r="D2105">
            <v>58000</v>
          </cell>
          <cell r="E2105">
            <v>6225</v>
          </cell>
          <cell r="F2105">
            <v>73</v>
          </cell>
          <cell r="G2105">
            <v>5</v>
          </cell>
        </row>
        <row r="2106">
          <cell r="A2106">
            <v>12262</v>
          </cell>
          <cell r="B2106" t="str">
            <v>YU-ID Systems B.V.</v>
          </cell>
          <cell r="C2106" t="str">
            <v>NL</v>
          </cell>
          <cell r="D2106">
            <v>65000</v>
          </cell>
          <cell r="E2106">
            <v>5311</v>
          </cell>
          <cell r="F2106">
            <v>71</v>
          </cell>
          <cell r="G2106">
            <v>4</v>
          </cell>
        </row>
        <row r="2107">
          <cell r="A2107">
            <v>12263</v>
          </cell>
          <cell r="B2107" t="str">
            <v>Bank VTB North-West, PJSC</v>
          </cell>
          <cell r="C2107" t="str">
            <v>RU</v>
          </cell>
          <cell r="D2107">
            <v>64000</v>
          </cell>
          <cell r="E2107">
            <v>5451</v>
          </cell>
          <cell r="F2107">
            <v>72</v>
          </cell>
          <cell r="G2107">
            <v>4</v>
          </cell>
        </row>
        <row r="2108">
          <cell r="A2108">
            <v>12264</v>
          </cell>
          <cell r="B2108" t="str">
            <v>Sovcombank</v>
          </cell>
          <cell r="C2108" t="str">
            <v>RU</v>
          </cell>
          <cell r="D2108">
            <v>64000</v>
          </cell>
          <cell r="E2108">
            <v>6230</v>
          </cell>
          <cell r="F2108">
            <v>72</v>
          </cell>
          <cell r="G2108">
            <v>4</v>
          </cell>
        </row>
        <row r="2109">
          <cell r="A2109">
            <v>12265</v>
          </cell>
          <cell r="B2109" t="str">
            <v>Reuter Transactions Services Ltd.</v>
          </cell>
          <cell r="C2109" t="str">
            <v>GB</v>
          </cell>
          <cell r="D2109">
            <v>47000</v>
          </cell>
          <cell r="E2109">
            <v>6231</v>
          </cell>
          <cell r="F2109">
            <v>73</v>
          </cell>
          <cell r="G2109">
            <v>5</v>
          </cell>
        </row>
        <row r="2110">
          <cell r="A2110">
            <v>12266</v>
          </cell>
          <cell r="B2110" t="str">
            <v>LLC Ardenio Art</v>
          </cell>
          <cell r="C2110" t="str">
            <v>RU</v>
          </cell>
          <cell r="D2110">
            <v>46000</v>
          </cell>
          <cell r="E2110">
            <v>6232</v>
          </cell>
          <cell r="F2110">
            <v>73</v>
          </cell>
          <cell r="G2110">
            <v>5</v>
          </cell>
        </row>
        <row r="2111">
          <cell r="A2111">
            <v>12267</v>
          </cell>
          <cell r="B2111" t="str">
            <v>Swatch Group Rus, LLC</v>
          </cell>
          <cell r="C2111" t="str">
            <v>RU</v>
          </cell>
          <cell r="D2111">
            <v>46000</v>
          </cell>
          <cell r="E2111">
            <v>6233</v>
          </cell>
          <cell r="F2111">
            <v>73</v>
          </cell>
          <cell r="G2111">
            <v>5</v>
          </cell>
        </row>
        <row r="2112">
          <cell r="A2112">
            <v>12268</v>
          </cell>
          <cell r="B2112" t="str">
            <v>Rouz LLC</v>
          </cell>
          <cell r="C2112" t="str">
            <v>RU</v>
          </cell>
          <cell r="D2112">
            <v>46000</v>
          </cell>
          <cell r="E2112">
            <v>6234</v>
          </cell>
          <cell r="F2112">
            <v>73</v>
          </cell>
          <cell r="G2112">
            <v>5</v>
          </cell>
        </row>
        <row r="2113">
          <cell r="A2113">
            <v>12270</v>
          </cell>
          <cell r="B2113" t="str">
            <v>Rentol LLC</v>
          </cell>
          <cell r="C2113" t="str">
            <v>RU</v>
          </cell>
          <cell r="D2113">
            <v>68000</v>
          </cell>
          <cell r="E2113">
            <v>7486</v>
          </cell>
          <cell r="F2113">
            <v>73</v>
          </cell>
          <cell r="G2113">
            <v>5</v>
          </cell>
        </row>
        <row r="2114">
          <cell r="A2114">
            <v>12271</v>
          </cell>
          <cell r="B2114" t="str">
            <v>Akron OJSC</v>
          </cell>
          <cell r="C2114" t="str">
            <v>RU</v>
          </cell>
          <cell r="D2114">
            <v>23000</v>
          </cell>
          <cell r="E2114">
            <v>6237</v>
          </cell>
          <cell r="F2114">
            <v>73</v>
          </cell>
          <cell r="G2114">
            <v>5</v>
          </cell>
        </row>
        <row r="2115">
          <cell r="A2115">
            <v>12272</v>
          </cell>
          <cell r="B2115" t="str">
            <v>Sibmetinvest, LLC</v>
          </cell>
          <cell r="C2115" t="str">
            <v>RU</v>
          </cell>
          <cell r="D2115">
            <v>7000</v>
          </cell>
          <cell r="E2115">
            <v>6238</v>
          </cell>
          <cell r="F2115">
            <v>73</v>
          </cell>
          <cell r="G2115">
            <v>5</v>
          </cell>
        </row>
        <row r="2116">
          <cell r="A2116">
            <v>12273</v>
          </cell>
          <cell r="B2116" t="str">
            <v>ENERGOENGINEERING Praha, a.s</v>
          </cell>
          <cell r="C2116" t="str">
            <v>CZ</v>
          </cell>
          <cell r="D2116">
            <v>71000</v>
          </cell>
          <cell r="E2116">
            <v>6239</v>
          </cell>
          <cell r="F2116">
            <v>73</v>
          </cell>
          <cell r="G2116">
            <v>5</v>
          </cell>
        </row>
        <row r="2117">
          <cell r="A2117">
            <v>12274</v>
          </cell>
          <cell r="B2117" t="str">
            <v>CCS Česká společnost</v>
          </cell>
          <cell r="C2117" t="str">
            <v>CZ</v>
          </cell>
          <cell r="D2117">
            <v>66000</v>
          </cell>
          <cell r="E2117">
            <v>6240</v>
          </cell>
          <cell r="F2117">
            <v>72</v>
          </cell>
          <cell r="G2117">
            <v>4</v>
          </cell>
        </row>
        <row r="2118">
          <cell r="A2118">
            <v>12275</v>
          </cell>
          <cell r="B2118" t="str">
            <v>ELSATEX</v>
          </cell>
          <cell r="C2118" t="str">
            <v>SK</v>
          </cell>
          <cell r="D2118">
            <v>47000</v>
          </cell>
          <cell r="E2118">
            <v>6241</v>
          </cell>
          <cell r="F2118">
            <v>73</v>
          </cell>
          <cell r="G2118">
            <v>5</v>
          </cell>
        </row>
        <row r="2119">
          <cell r="A2119">
            <v>12276</v>
          </cell>
          <cell r="B2119" t="str">
            <v>TRIDES</v>
          </cell>
          <cell r="C2119" t="str">
            <v>SK</v>
          </cell>
          <cell r="D2119">
            <v>47000</v>
          </cell>
          <cell r="E2119">
            <v>6242</v>
          </cell>
          <cell r="F2119">
            <v>73</v>
          </cell>
          <cell r="G2119">
            <v>5</v>
          </cell>
        </row>
        <row r="2120">
          <cell r="A2120">
            <v>12277</v>
          </cell>
          <cell r="B2120" t="str">
            <v>ASKO a.s.</v>
          </cell>
          <cell r="C2120" t="str">
            <v>CZ</v>
          </cell>
          <cell r="D2120">
            <v>46000</v>
          </cell>
          <cell r="E2120">
            <v>6046</v>
          </cell>
          <cell r="F2120">
            <v>73</v>
          </cell>
          <cell r="G2120">
            <v>5</v>
          </cell>
        </row>
        <row r="2121">
          <cell r="A2121">
            <v>12278</v>
          </cell>
          <cell r="B2121" t="str">
            <v>EUROCAR s.r.o.</v>
          </cell>
          <cell r="C2121" t="str">
            <v>CZ</v>
          </cell>
          <cell r="D2121">
            <v>45000</v>
          </cell>
          <cell r="E2121">
            <v>6243</v>
          </cell>
          <cell r="F2121">
            <v>73</v>
          </cell>
          <cell r="G2121">
            <v>5</v>
          </cell>
        </row>
        <row r="2122">
          <cell r="A2122">
            <v>12279</v>
          </cell>
          <cell r="B2122" t="str">
            <v>TIP - AUTO s.r.o.</v>
          </cell>
          <cell r="C2122" t="str">
            <v>CZ</v>
          </cell>
          <cell r="D2122">
            <v>45000</v>
          </cell>
          <cell r="E2122">
            <v>6244</v>
          </cell>
          <cell r="F2122">
            <v>73</v>
          </cell>
          <cell r="G2122">
            <v>5</v>
          </cell>
        </row>
        <row r="2123">
          <cell r="A2123">
            <v>12280</v>
          </cell>
          <cell r="B2123" t="str">
            <v>A.B.M. AUTO s.r.o.</v>
          </cell>
          <cell r="C2123" t="str">
            <v>CZ</v>
          </cell>
          <cell r="D2123">
            <v>45000</v>
          </cell>
          <cell r="E2123">
            <v>6245</v>
          </cell>
          <cell r="F2123">
            <v>73</v>
          </cell>
          <cell r="G2123">
            <v>5</v>
          </cell>
        </row>
        <row r="2124">
          <cell r="A2124">
            <v>12281</v>
          </cell>
          <cell r="B2124" t="str">
            <v>Mont Valon Bay Limited</v>
          </cell>
          <cell r="C2124" t="str">
            <v>VG</v>
          </cell>
          <cell r="D2124">
            <v>66000</v>
          </cell>
          <cell r="E2124">
            <v>6246</v>
          </cell>
          <cell r="F2124">
            <v>72</v>
          </cell>
          <cell r="G2124">
            <v>4</v>
          </cell>
        </row>
        <row r="2125">
          <cell r="A2125">
            <v>12282</v>
          </cell>
          <cell r="B2125" t="str">
            <v>Dopravní zdravotnictví, a.s.</v>
          </cell>
          <cell r="C2125" t="str">
            <v>CZ</v>
          </cell>
          <cell r="D2125">
            <v>86000</v>
          </cell>
          <cell r="E2125">
            <v>6247</v>
          </cell>
          <cell r="F2125">
            <v>73</v>
          </cell>
          <cell r="G2125">
            <v>5</v>
          </cell>
        </row>
        <row r="2126">
          <cell r="A2126">
            <v>12283</v>
          </cell>
          <cell r="B2126" t="str">
            <v>Česká průmyslová zdravotní pojišťovna</v>
          </cell>
          <cell r="C2126" t="str">
            <v>CZ</v>
          </cell>
          <cell r="D2126">
            <v>84000</v>
          </cell>
          <cell r="E2126">
            <v>6248</v>
          </cell>
          <cell r="F2126">
            <v>73</v>
          </cell>
          <cell r="G2126">
            <v>5</v>
          </cell>
        </row>
        <row r="2127">
          <cell r="A2127">
            <v>12284</v>
          </cell>
          <cell r="B2127" t="str">
            <v>Sokolovská 304 a.s.</v>
          </cell>
          <cell r="C2127" t="str">
            <v>CZ</v>
          </cell>
          <cell r="D2127">
            <v>68000</v>
          </cell>
          <cell r="E2127">
            <v>6249</v>
          </cell>
          <cell r="F2127">
            <v>73</v>
          </cell>
          <cell r="G2127">
            <v>5</v>
          </cell>
        </row>
        <row r="2128">
          <cell r="A2128">
            <v>12285</v>
          </cell>
          <cell r="B2128" t="str">
            <v>Board Show a.s.</v>
          </cell>
          <cell r="C2128" t="str">
            <v>CZ</v>
          </cell>
          <cell r="D2128">
            <v>68000</v>
          </cell>
          <cell r="E2128">
            <v>5118</v>
          </cell>
          <cell r="F2128">
            <v>73</v>
          </cell>
          <cell r="G2128">
            <v>5</v>
          </cell>
        </row>
        <row r="2129">
          <cell r="A2129">
            <v>12286</v>
          </cell>
          <cell r="B2129" t="str">
            <v>Bakersfield</v>
          </cell>
          <cell r="C2129" t="str">
            <v>VG</v>
          </cell>
          <cell r="D2129">
            <v>66000</v>
          </cell>
          <cell r="E2129">
            <v>6408</v>
          </cell>
          <cell r="F2129">
            <v>72</v>
          </cell>
          <cell r="G2129">
            <v>4</v>
          </cell>
        </row>
        <row r="2130">
          <cell r="A2130">
            <v>12287</v>
          </cell>
          <cell r="B2130" t="str">
            <v>Levos Limited</v>
          </cell>
          <cell r="C2130" t="str">
            <v>CY</v>
          </cell>
          <cell r="D2130">
            <v>66000</v>
          </cell>
          <cell r="E2130">
            <v>6409</v>
          </cell>
          <cell r="F2130">
            <v>72</v>
          </cell>
          <cell r="G2130">
            <v>4</v>
          </cell>
        </row>
        <row r="2131">
          <cell r="A2131">
            <v>12288</v>
          </cell>
          <cell r="B2131" t="str">
            <v>Kotipas Equity Limited</v>
          </cell>
          <cell r="C2131" t="str">
            <v>CY</v>
          </cell>
          <cell r="D2131">
            <v>66000</v>
          </cell>
          <cell r="E2131">
            <v>6410</v>
          </cell>
          <cell r="F2131">
            <v>72</v>
          </cell>
          <cell r="G2131">
            <v>4</v>
          </cell>
        </row>
        <row r="2132">
          <cell r="A2132">
            <v>12289</v>
          </cell>
          <cell r="B2132" t="str">
            <v>PPF Investments Russia</v>
          </cell>
          <cell r="C2132" t="str">
            <v>RU</v>
          </cell>
          <cell r="D2132">
            <v>66000</v>
          </cell>
          <cell r="E2132">
            <v>5055</v>
          </cell>
          <cell r="F2132">
            <v>72</v>
          </cell>
          <cell r="G2132">
            <v>4</v>
          </cell>
        </row>
        <row r="2133">
          <cell r="A2133">
            <v>12290</v>
          </cell>
          <cell r="B2133" t="str">
            <v>CITY TOWER Holding a.s.</v>
          </cell>
          <cell r="C2133" t="str">
            <v>CZ</v>
          </cell>
          <cell r="D2133">
            <v>68000</v>
          </cell>
          <cell r="E2133">
            <v>7486</v>
          </cell>
          <cell r="F2133">
            <v>73</v>
          </cell>
          <cell r="G2133">
            <v>5</v>
          </cell>
        </row>
        <row r="2134">
          <cell r="A2134">
            <v>12291</v>
          </cell>
          <cell r="B2134" t="str">
            <v>Carocevo Ltd</v>
          </cell>
          <cell r="C2134" t="str">
            <v>CY</v>
          </cell>
          <cell r="D2134">
            <v>66000</v>
          </cell>
          <cell r="E2134">
            <v>6250</v>
          </cell>
          <cell r="F2134">
            <v>72</v>
          </cell>
          <cell r="G2134">
            <v>4</v>
          </cell>
        </row>
        <row r="2135">
          <cell r="A2135">
            <v>12292</v>
          </cell>
          <cell r="B2135" t="str">
            <v>Bakala Crossroads partners a.s.</v>
          </cell>
          <cell r="C2135" t="str">
            <v>CZ</v>
          </cell>
          <cell r="D2135">
            <v>70000</v>
          </cell>
          <cell r="E2135">
            <v>6251</v>
          </cell>
          <cell r="F2135">
            <v>73</v>
          </cell>
          <cell r="G2135">
            <v>5</v>
          </cell>
        </row>
        <row r="2136">
          <cell r="A2136">
            <v>12293</v>
          </cell>
          <cell r="B2136" t="str">
            <v>Advokátní kancelář JUDr. Petr Pečený &amp; part.</v>
          </cell>
          <cell r="C2136" t="str">
            <v>CZ</v>
          </cell>
          <cell r="D2136">
            <v>69000</v>
          </cell>
          <cell r="E2136">
            <v>6252</v>
          </cell>
          <cell r="F2136">
            <v>73</v>
          </cell>
          <cell r="G2136">
            <v>5</v>
          </cell>
        </row>
        <row r="2137">
          <cell r="A2137">
            <v>12294</v>
          </cell>
          <cell r="B2137" t="str">
            <v>Conseq Investment Management, a.s.</v>
          </cell>
          <cell r="C2137" t="str">
            <v>CZ</v>
          </cell>
          <cell r="D2137">
            <v>66000</v>
          </cell>
          <cell r="E2137">
            <v>5246</v>
          </cell>
          <cell r="F2137">
            <v>72</v>
          </cell>
          <cell r="G2137">
            <v>4</v>
          </cell>
        </row>
        <row r="2138">
          <cell r="A2138">
            <v>12295</v>
          </cell>
          <cell r="B2138" t="str">
            <v>Alfa MTN Issuance Limited</v>
          </cell>
          <cell r="C2138" t="str">
            <v>CY</v>
          </cell>
          <cell r="D2138">
            <v>64000</v>
          </cell>
          <cell r="E2138">
            <v>5044</v>
          </cell>
          <cell r="F2138">
            <v>72</v>
          </cell>
          <cell r="G2138">
            <v>4</v>
          </cell>
        </row>
        <row r="2139">
          <cell r="A2139">
            <v>12296</v>
          </cell>
          <cell r="B2139" t="str">
            <v>NASOGEN LIMITED</v>
          </cell>
          <cell r="C2139" t="str">
            <v>CY</v>
          </cell>
          <cell r="D2139">
            <v>64000</v>
          </cell>
          <cell r="E2139">
            <v>6255</v>
          </cell>
          <cell r="F2139">
            <v>72</v>
          </cell>
          <cell r="G2139">
            <v>4</v>
          </cell>
        </row>
        <row r="2140">
          <cell r="A2140">
            <v>12297</v>
          </cell>
          <cell r="B2140" t="str">
            <v>SILVERMYSTIC a.s.</v>
          </cell>
          <cell r="C2140" t="str">
            <v>CZ</v>
          </cell>
          <cell r="D2140">
            <v>68000</v>
          </cell>
          <cell r="E2140">
            <v>6258</v>
          </cell>
          <cell r="F2140">
            <v>73</v>
          </cell>
          <cell r="G2140">
            <v>5</v>
          </cell>
        </row>
        <row r="2141">
          <cell r="A2141">
            <v>12298</v>
          </cell>
          <cell r="B2141" t="str">
            <v>CELVEO LTD</v>
          </cell>
          <cell r="C2141" t="str">
            <v>VG</v>
          </cell>
          <cell r="D2141">
            <v>70000</v>
          </cell>
          <cell r="E2141">
            <v>6256</v>
          </cell>
          <cell r="F2141">
            <v>73</v>
          </cell>
          <cell r="G2141">
            <v>5</v>
          </cell>
        </row>
        <row r="2142">
          <cell r="A2142">
            <v>12299</v>
          </cell>
          <cell r="B2142" t="str">
            <v>Santo -Service and Co s.r.o.</v>
          </cell>
          <cell r="C2142" t="str">
            <v>CZ</v>
          </cell>
          <cell r="D2142">
            <v>68000</v>
          </cell>
          <cell r="E2142">
            <v>6257</v>
          </cell>
          <cell r="F2142">
            <v>73</v>
          </cell>
          <cell r="G2142">
            <v>5</v>
          </cell>
        </row>
        <row r="2143">
          <cell r="A2143">
            <v>12300</v>
          </cell>
          <cell r="B2143" t="str">
            <v>BNP Paribas London Branch</v>
          </cell>
          <cell r="C2143" t="str">
            <v>GB</v>
          </cell>
          <cell r="D2143">
            <v>64000</v>
          </cell>
          <cell r="E2143">
            <v>5314</v>
          </cell>
          <cell r="F2143">
            <v>60</v>
          </cell>
          <cell r="G2143">
            <v>3</v>
          </cell>
        </row>
        <row r="2144">
          <cell r="A2144">
            <v>12301</v>
          </cell>
          <cell r="B2144" t="str">
            <v>STABILITA, d.d.s., a.s.</v>
          </cell>
          <cell r="C2144" t="str">
            <v>SK</v>
          </cell>
          <cell r="D2144">
            <v>65000</v>
          </cell>
          <cell r="E2144">
            <v>6259</v>
          </cell>
          <cell r="F2144">
            <v>71</v>
          </cell>
          <cell r="G2144">
            <v>4</v>
          </cell>
        </row>
        <row r="2145">
          <cell r="A2145">
            <v>12302</v>
          </cell>
          <cell r="B2145" t="str">
            <v>KPMG</v>
          </cell>
          <cell r="C2145" t="str">
            <v>CY</v>
          </cell>
          <cell r="D2145">
            <v>69000</v>
          </cell>
          <cell r="E2145">
            <v>5335</v>
          </cell>
          <cell r="F2145">
            <v>73</v>
          </cell>
          <cell r="G2145">
            <v>5</v>
          </cell>
        </row>
        <row r="2146">
          <cell r="A2146">
            <v>12303</v>
          </cell>
          <cell r="B2146" t="str">
            <v>Fotic Single Trust</v>
          </cell>
          <cell r="C2146" t="str">
            <v>CN</v>
          </cell>
          <cell r="D2146">
            <v>66000</v>
          </cell>
          <cell r="E2146">
            <v>5241</v>
          </cell>
          <cell r="F2146">
            <v>72</v>
          </cell>
          <cell r="G2146">
            <v>4</v>
          </cell>
        </row>
        <row r="2147">
          <cell r="A2147">
            <v>12304</v>
          </cell>
          <cell r="B2147" t="str">
            <v>China Development Bank Co., Ltd.</v>
          </cell>
          <cell r="C2147" t="str">
            <v>CN</v>
          </cell>
          <cell r="D2147">
            <v>64000</v>
          </cell>
          <cell r="E2147">
            <v>6262</v>
          </cell>
          <cell r="F2147">
            <v>60</v>
          </cell>
          <cell r="G2147">
            <v>3</v>
          </cell>
        </row>
        <row r="2148">
          <cell r="A2148">
            <v>12305</v>
          </cell>
          <cell r="B2148" t="str">
            <v>Postal Savings Bank of China Co Ltd.</v>
          </cell>
          <cell r="C2148" t="str">
            <v>CN</v>
          </cell>
          <cell r="D2148">
            <v>64000</v>
          </cell>
          <cell r="E2148">
            <v>6261</v>
          </cell>
          <cell r="F2148">
            <v>60</v>
          </cell>
          <cell r="G2148">
            <v>3</v>
          </cell>
        </row>
        <row r="2149">
          <cell r="A2149">
            <v>12306</v>
          </cell>
          <cell r="B2149" t="str">
            <v>China Guangfa Bank</v>
          </cell>
          <cell r="C2149" t="str">
            <v>CN</v>
          </cell>
          <cell r="D2149">
            <v>64000</v>
          </cell>
          <cell r="E2149">
            <v>6260</v>
          </cell>
          <cell r="F2149">
            <v>60</v>
          </cell>
          <cell r="G2149">
            <v>3</v>
          </cell>
        </row>
        <row r="2150">
          <cell r="A2150">
            <v>12307</v>
          </cell>
          <cell r="B2150" t="str">
            <v>Vietnam International Bank</v>
          </cell>
          <cell r="C2150" t="str">
            <v>VN</v>
          </cell>
          <cell r="D2150">
            <v>64000</v>
          </cell>
          <cell r="E2150">
            <v>6263</v>
          </cell>
          <cell r="F2150">
            <v>72</v>
          </cell>
          <cell r="G2150">
            <v>4</v>
          </cell>
        </row>
        <row r="2151">
          <cell r="A2151">
            <v>12308</v>
          </cell>
          <cell r="B2151" t="str">
            <v>Deutsche Bank VN</v>
          </cell>
          <cell r="C2151" t="str">
            <v>VN</v>
          </cell>
          <cell r="D2151">
            <v>64000</v>
          </cell>
          <cell r="E2151">
            <v>5008</v>
          </cell>
          <cell r="F2151">
            <v>72</v>
          </cell>
          <cell r="G2151">
            <v>4</v>
          </cell>
        </row>
        <row r="2152">
          <cell r="A2152">
            <v>12310</v>
          </cell>
          <cell r="B2152" t="str">
            <v>Rachlin Properties Limited</v>
          </cell>
          <cell r="C2152" t="str">
            <v>VG</v>
          </cell>
          <cell r="D2152">
            <v>64000</v>
          </cell>
          <cell r="E2152">
            <v>7486</v>
          </cell>
          <cell r="F2152">
            <v>72</v>
          </cell>
          <cell r="G2152">
            <v>4</v>
          </cell>
        </row>
        <row r="2153">
          <cell r="A2153">
            <v>12312</v>
          </cell>
          <cell r="B2153" t="str">
            <v>Boryspil Project Management Ltd.</v>
          </cell>
          <cell r="C2153" t="str">
            <v>UA</v>
          </cell>
          <cell r="D2153">
            <v>68000</v>
          </cell>
          <cell r="E2153">
            <v>7486</v>
          </cell>
          <cell r="F2153">
            <v>73</v>
          </cell>
          <cell r="G2153">
            <v>5</v>
          </cell>
        </row>
        <row r="2154">
          <cell r="A2154">
            <v>12313</v>
          </cell>
          <cell r="B2154" t="str">
            <v>MONTPROJEKT, a.s.</v>
          </cell>
          <cell r="C2154" t="str">
            <v>CZ</v>
          </cell>
          <cell r="D2154">
            <v>68000</v>
          </cell>
          <cell r="E2154">
            <v>6225</v>
          </cell>
          <cell r="F2154">
            <v>73</v>
          </cell>
          <cell r="G2154">
            <v>5</v>
          </cell>
        </row>
        <row r="2155">
          <cell r="A2155">
            <v>12314</v>
          </cell>
          <cell r="B2155" t="str">
            <v>Przedsiebiorstwo Górnicze "SILESIA" Spólka z ograniczona odpowiedzialnościa (PLN)</v>
          </cell>
          <cell r="C2155" t="str">
            <v>PL</v>
          </cell>
          <cell r="D2155">
            <v>5000</v>
          </cell>
          <cell r="E2155">
            <v>6225</v>
          </cell>
          <cell r="F2155">
            <v>73</v>
          </cell>
          <cell r="G2155">
            <v>5</v>
          </cell>
        </row>
        <row r="2156">
          <cell r="A2156">
            <v>12316</v>
          </cell>
          <cell r="B2156" t="str">
            <v>SZI Trust</v>
          </cell>
          <cell r="C2156" t="str">
            <v>CN</v>
          </cell>
          <cell r="D2156">
            <v>66000</v>
          </cell>
          <cell r="E2156">
            <v>5241</v>
          </cell>
          <cell r="F2156">
            <v>72</v>
          </cell>
          <cell r="G2156">
            <v>4</v>
          </cell>
        </row>
        <row r="2157">
          <cell r="A2157">
            <v>12317</v>
          </cell>
          <cell r="B2157" t="str">
            <v>Autocentrum ESA a.s.</v>
          </cell>
          <cell r="C2157" t="str">
            <v>CZ</v>
          </cell>
          <cell r="D2157">
            <v>45000</v>
          </cell>
          <cell r="E2157">
            <v>6265</v>
          </cell>
          <cell r="F2157">
            <v>73</v>
          </cell>
          <cell r="G2157">
            <v>5</v>
          </cell>
        </row>
        <row r="2158">
          <cell r="A2158">
            <v>12318</v>
          </cell>
          <cell r="B2158" t="str">
            <v>Andres Blažek</v>
          </cell>
          <cell r="C2158" t="str">
            <v>CZ</v>
          </cell>
          <cell r="D2158">
            <v>98000</v>
          </cell>
          <cell r="E2158">
            <v>0</v>
          </cell>
          <cell r="F2158">
            <v>80</v>
          </cell>
          <cell r="G2158">
            <v>6</v>
          </cell>
        </row>
        <row r="2159">
          <cell r="A2159">
            <v>12319</v>
          </cell>
          <cell r="B2159" t="str">
            <v>JUDr. Vladimír Muzikář</v>
          </cell>
          <cell r="C2159" t="str">
            <v>CZ</v>
          </cell>
          <cell r="D2159">
            <v>98000</v>
          </cell>
          <cell r="E2159">
            <v>0</v>
          </cell>
          <cell r="F2159">
            <v>80</v>
          </cell>
          <cell r="G2159">
            <v>6</v>
          </cell>
        </row>
        <row r="2160">
          <cell r="A2160">
            <v>12320</v>
          </cell>
          <cell r="B2160" t="str">
            <v>České dráhy, a.s.</v>
          </cell>
          <cell r="C2160" t="str">
            <v>CZ</v>
          </cell>
          <cell r="D2160">
            <v>49000</v>
          </cell>
          <cell r="E2160">
            <v>6266</v>
          </cell>
          <cell r="F2160">
            <v>73</v>
          </cell>
          <cell r="G2160">
            <v>5</v>
          </cell>
        </row>
        <row r="2161">
          <cell r="A2161">
            <v>12321</v>
          </cell>
          <cell r="B2161" t="str">
            <v>National Grid</v>
          </cell>
          <cell r="C2161" t="str">
            <v>GB</v>
          </cell>
          <cell r="D2161">
            <v>35000</v>
          </cell>
          <cell r="E2161">
            <v>6267</v>
          </cell>
          <cell r="F2161">
            <v>73</v>
          </cell>
          <cell r="G2161">
            <v>5</v>
          </cell>
        </row>
        <row r="2162">
          <cell r="A2162">
            <v>12322</v>
          </cell>
          <cell r="B2162" t="str">
            <v>NABIVAN EQUITIES</v>
          </cell>
          <cell r="C2162" t="str">
            <v>CY</v>
          </cell>
          <cell r="D2162">
            <v>27000</v>
          </cell>
          <cell r="E2162">
            <v>6200</v>
          </cell>
          <cell r="F2162">
            <v>73</v>
          </cell>
          <cell r="G2162">
            <v>5</v>
          </cell>
        </row>
        <row r="2163">
          <cell r="A2163">
            <v>12323</v>
          </cell>
          <cell r="B2163" t="str">
            <v>VTE Moldava, a.s.</v>
          </cell>
          <cell r="C2163" t="str">
            <v>CZ</v>
          </cell>
          <cell r="D2163">
            <v>71000</v>
          </cell>
          <cell r="E2163">
            <v>6225</v>
          </cell>
          <cell r="F2163">
            <v>73</v>
          </cell>
          <cell r="G2163">
            <v>5</v>
          </cell>
        </row>
        <row r="2164">
          <cell r="A2164">
            <v>12324</v>
          </cell>
          <cell r="B2164" t="str">
            <v>POWERSUN a.s.</v>
          </cell>
          <cell r="C2164" t="str">
            <v>CZ</v>
          </cell>
          <cell r="D2164">
            <v>68000</v>
          </cell>
          <cell r="E2164">
            <v>6225</v>
          </cell>
          <cell r="F2164">
            <v>73</v>
          </cell>
          <cell r="G2164">
            <v>5</v>
          </cell>
        </row>
        <row r="2165">
          <cell r="A2165">
            <v>12325</v>
          </cell>
          <cell r="B2165" t="str">
            <v>CHIFFON ENTERPRISES LIMITED</v>
          </cell>
          <cell r="C2165" t="str">
            <v>CY</v>
          </cell>
          <cell r="D2165">
            <v>64000</v>
          </cell>
          <cell r="E2165">
            <v>6225</v>
          </cell>
          <cell r="F2165">
            <v>72</v>
          </cell>
          <cell r="G2165">
            <v>4</v>
          </cell>
        </row>
        <row r="2166">
          <cell r="A2166">
            <v>12326</v>
          </cell>
          <cell r="B2166" t="str">
            <v>DAMONDO LTD</v>
          </cell>
          <cell r="C2166" t="str">
            <v>CY</v>
          </cell>
          <cell r="D2166">
            <v>64000</v>
          </cell>
          <cell r="E2166">
            <v>6411</v>
          </cell>
          <cell r="F2166">
            <v>72</v>
          </cell>
          <cell r="G2166">
            <v>4</v>
          </cell>
        </row>
        <row r="2167">
          <cell r="A2167">
            <v>12327</v>
          </cell>
          <cell r="B2167" t="str">
            <v>DROFILEX LTD</v>
          </cell>
          <cell r="C2167" t="str">
            <v>CY</v>
          </cell>
          <cell r="D2167">
            <v>64000</v>
          </cell>
          <cell r="E2167">
            <v>6412</v>
          </cell>
          <cell r="F2167">
            <v>72</v>
          </cell>
          <cell r="G2167">
            <v>4</v>
          </cell>
        </row>
        <row r="2168">
          <cell r="A2168">
            <v>12328</v>
          </cell>
          <cell r="B2168" t="str">
            <v>GALAFET LTD</v>
          </cell>
          <cell r="C2168" t="str">
            <v>CY</v>
          </cell>
          <cell r="D2168">
            <v>64000</v>
          </cell>
          <cell r="E2168">
            <v>6413</v>
          </cell>
          <cell r="F2168">
            <v>72</v>
          </cell>
          <cell r="G2168">
            <v>4</v>
          </cell>
        </row>
        <row r="2169">
          <cell r="A2169">
            <v>12329</v>
          </cell>
          <cell r="B2169" t="str">
            <v>Perseverance, Ltd.</v>
          </cell>
          <cell r="C2169" t="str">
            <v>CY</v>
          </cell>
          <cell r="D2169">
            <v>64000</v>
          </cell>
          <cell r="E2169">
            <v>6414</v>
          </cell>
          <cell r="F2169">
            <v>72</v>
          </cell>
          <cell r="G2169">
            <v>4</v>
          </cell>
        </row>
        <row r="2170">
          <cell r="A2170">
            <v>12330</v>
          </cell>
          <cell r="B2170" t="str">
            <v>UNITRACT LIMITED</v>
          </cell>
          <cell r="C2170" t="str">
            <v>CY</v>
          </cell>
          <cell r="D2170">
            <v>64000</v>
          </cell>
          <cell r="E2170">
            <v>6415</v>
          </cell>
          <cell r="F2170">
            <v>72</v>
          </cell>
          <cell r="G2170">
            <v>4</v>
          </cell>
        </row>
        <row r="2171">
          <cell r="A2171">
            <v>12331</v>
          </cell>
          <cell r="B2171" t="str">
            <v>Canadian Medical Care, Česká republika spol. s r.o.</v>
          </cell>
          <cell r="C2171" t="str">
            <v>CZ</v>
          </cell>
          <cell r="D2171">
            <v>86000</v>
          </cell>
          <cell r="E2171">
            <v>6270</v>
          </cell>
          <cell r="F2171">
            <v>73</v>
          </cell>
          <cell r="G2171">
            <v>5</v>
          </cell>
        </row>
        <row r="2172">
          <cell r="A2172">
            <v>12332</v>
          </cell>
          <cell r="B2172" t="str">
            <v>DUSTR LTD</v>
          </cell>
          <cell r="C2172" t="str">
            <v>KY</v>
          </cell>
          <cell r="D2172">
            <v>69000</v>
          </cell>
          <cell r="E2172">
            <v>6271</v>
          </cell>
          <cell r="F2172">
            <v>73</v>
          </cell>
          <cell r="G2172">
            <v>5</v>
          </cell>
        </row>
        <row r="2173">
          <cell r="A2173">
            <v>12333</v>
          </cell>
          <cell r="B2173" t="str">
            <v>Elektrárny Opatovice, a.s.</v>
          </cell>
          <cell r="C2173" t="str">
            <v>CZ</v>
          </cell>
          <cell r="D2173">
            <v>35000</v>
          </cell>
          <cell r="E2173">
            <v>6225</v>
          </cell>
          <cell r="F2173">
            <v>73</v>
          </cell>
          <cell r="G2173">
            <v>5</v>
          </cell>
        </row>
        <row r="2174">
          <cell r="A2174">
            <v>12334</v>
          </cell>
          <cell r="B2174" t="str">
            <v>The Radisson Edwardian Berkshire Hotel</v>
          </cell>
          <cell r="C2174" t="str">
            <v>GB</v>
          </cell>
          <cell r="D2174">
            <v>55000</v>
          </cell>
          <cell r="E2174">
            <v>6272</v>
          </cell>
          <cell r="F2174">
            <v>73</v>
          </cell>
          <cell r="G2174">
            <v>5</v>
          </cell>
        </row>
        <row r="2175">
          <cell r="A2175">
            <v>12335</v>
          </cell>
          <cell r="B2175" t="str">
            <v>GOMANOLD TRADING LIMITED</v>
          </cell>
          <cell r="C2175" t="str">
            <v>CY</v>
          </cell>
          <cell r="D2175">
            <v>66000</v>
          </cell>
          <cell r="E2175">
            <v>6273</v>
          </cell>
          <cell r="F2175">
            <v>72</v>
          </cell>
          <cell r="G2175">
            <v>4</v>
          </cell>
        </row>
        <row r="2176">
          <cell r="A2176">
            <v>12336</v>
          </cell>
          <cell r="B2176" t="str">
            <v>ZEPTER SLOVAKIA spol. s r.o.</v>
          </cell>
          <cell r="C2176" t="str">
            <v>SK</v>
          </cell>
          <cell r="D2176">
            <v>47000</v>
          </cell>
          <cell r="E2176">
            <v>6274</v>
          </cell>
          <cell r="F2176">
            <v>73</v>
          </cell>
          <cell r="G2176">
            <v>5</v>
          </cell>
        </row>
        <row r="2177">
          <cell r="A2177">
            <v>12337</v>
          </cell>
          <cell r="B2177" t="str">
            <v>ELEKTROMAX s.r.o.</v>
          </cell>
          <cell r="C2177" t="str">
            <v>SK</v>
          </cell>
          <cell r="D2177">
            <v>47000</v>
          </cell>
          <cell r="E2177">
            <v>6275</v>
          </cell>
          <cell r="F2177">
            <v>73</v>
          </cell>
          <cell r="G2177">
            <v>5</v>
          </cell>
        </row>
        <row r="2178">
          <cell r="A2178">
            <v>12338</v>
          </cell>
          <cell r="B2178" t="str">
            <v>ТОВ Медина</v>
          </cell>
          <cell r="C2178" t="str">
            <v>UA</v>
          </cell>
          <cell r="D2178">
            <v>47000</v>
          </cell>
          <cell r="E2178">
            <v>6276</v>
          </cell>
          <cell r="F2178">
            <v>73</v>
          </cell>
          <cell r="G2178">
            <v>5</v>
          </cell>
        </row>
        <row r="2179">
          <cell r="A2179">
            <v>12339</v>
          </cell>
          <cell r="B2179" t="str">
            <v>Scientific and production enterprise EKON, LLC</v>
          </cell>
          <cell r="C2179" t="str">
            <v>UA</v>
          </cell>
          <cell r="D2179">
            <v>27000</v>
          </cell>
          <cell r="E2179">
            <v>6277</v>
          </cell>
          <cell r="F2179">
            <v>73</v>
          </cell>
          <cell r="G2179">
            <v>5</v>
          </cell>
        </row>
        <row r="2180">
          <cell r="A2180">
            <v>12340</v>
          </cell>
          <cell r="B2180" t="str">
            <v>Kniazha VIG</v>
          </cell>
          <cell r="C2180" t="str">
            <v>UA</v>
          </cell>
          <cell r="D2180">
            <v>65000</v>
          </cell>
          <cell r="E2180">
            <v>5831</v>
          </cell>
          <cell r="F2180">
            <v>71</v>
          </cell>
          <cell r="G2180">
            <v>4</v>
          </cell>
        </row>
        <row r="2181">
          <cell r="A2181">
            <v>12341</v>
          </cell>
          <cell r="B2181" t="str">
            <v>TRANSAVTOMATIKA</v>
          </cell>
          <cell r="C2181" t="str">
            <v>UA</v>
          </cell>
          <cell r="D2181">
            <v>71000</v>
          </cell>
          <cell r="E2181">
            <v>6278</v>
          </cell>
          <cell r="F2181">
            <v>73</v>
          </cell>
          <cell r="G2181">
            <v>5</v>
          </cell>
        </row>
        <row r="2182">
          <cell r="A2182">
            <v>12342</v>
          </cell>
          <cell r="B2182" t="str">
            <v>RS FINANCE S.A.</v>
          </cell>
          <cell r="C2182" t="str">
            <v>LU</v>
          </cell>
          <cell r="D2182">
            <v>64000</v>
          </cell>
          <cell r="E2182">
            <v>6279</v>
          </cell>
          <cell r="F2182">
            <v>60</v>
          </cell>
          <cell r="G2182">
            <v>3</v>
          </cell>
        </row>
        <row r="2183">
          <cell r="A2183">
            <v>12343</v>
          </cell>
          <cell r="B2183" t="str">
            <v>Jihostroj, a.s.</v>
          </cell>
          <cell r="C2183" t="str">
            <v>CZ</v>
          </cell>
          <cell r="D2183">
            <v>25000</v>
          </cell>
          <cell r="E2183">
            <v>6280</v>
          </cell>
          <cell r="F2183">
            <v>73</v>
          </cell>
          <cell r="G2183">
            <v>5</v>
          </cell>
        </row>
        <row r="2184">
          <cell r="A2184">
            <v>12344</v>
          </cell>
          <cell r="B2184" t="str">
            <v>Codeco Factoring Ltd.</v>
          </cell>
          <cell r="C2184" t="str">
            <v>GB</v>
          </cell>
          <cell r="D2184">
            <v>64000</v>
          </cell>
          <cell r="E2184">
            <v>6281</v>
          </cell>
          <cell r="F2184">
            <v>60</v>
          </cell>
          <cell r="G2184">
            <v>3</v>
          </cell>
        </row>
        <row r="2185">
          <cell r="A2185">
            <v>12345</v>
          </cell>
          <cell r="B2185" t="str">
            <v>CKD Financial Technologies Ltd.</v>
          </cell>
          <cell r="C2185" t="str">
            <v>GB</v>
          </cell>
          <cell r="D2185">
            <v>64000</v>
          </cell>
          <cell r="E2185">
            <v>6282</v>
          </cell>
          <cell r="F2185">
            <v>72</v>
          </cell>
          <cell r="G2185">
            <v>4</v>
          </cell>
        </row>
        <row r="2186">
          <cell r="A2186">
            <v>12346</v>
          </cell>
          <cell r="B2186" t="str">
            <v>INEKON GROUP, a.s.</v>
          </cell>
          <cell r="C2186" t="str">
            <v>CZ</v>
          </cell>
          <cell r="D2186">
            <v>45000</v>
          </cell>
          <cell r="E2186">
            <v>6283</v>
          </cell>
          <cell r="F2186">
            <v>73</v>
          </cell>
          <cell r="G2186">
            <v>5</v>
          </cell>
        </row>
        <row r="2187">
          <cell r="A2187">
            <v>12347</v>
          </cell>
          <cell r="B2187" t="str">
            <v>RABBIT Trohový Štěpánov, a.s.</v>
          </cell>
          <cell r="C2187" t="str">
            <v>CZ</v>
          </cell>
          <cell r="D2187">
            <v>10000</v>
          </cell>
          <cell r="E2187">
            <v>7116</v>
          </cell>
          <cell r="F2187">
            <v>73</v>
          </cell>
          <cell r="G2187">
            <v>5</v>
          </cell>
        </row>
        <row r="2188">
          <cell r="A2188">
            <v>12348</v>
          </cell>
          <cell r="B2188" t="str">
            <v>Fercom, a.s.</v>
          </cell>
          <cell r="C2188" t="str">
            <v>CZ</v>
          </cell>
          <cell r="D2188">
            <v>46000</v>
          </cell>
          <cell r="E2188">
            <v>6285</v>
          </cell>
          <cell r="F2188">
            <v>73</v>
          </cell>
          <cell r="G2188">
            <v>5</v>
          </cell>
        </row>
        <row r="2189">
          <cell r="A2189">
            <v>12349</v>
          </cell>
          <cell r="B2189" t="str">
            <v>SYNER Morava, a.s.</v>
          </cell>
          <cell r="C2189" t="str">
            <v>CZ</v>
          </cell>
          <cell r="D2189">
            <v>41000</v>
          </cell>
          <cell r="E2189">
            <v>6286</v>
          </cell>
          <cell r="F2189">
            <v>73</v>
          </cell>
          <cell r="G2189">
            <v>5</v>
          </cell>
        </row>
        <row r="2190">
          <cell r="A2190">
            <v>12350</v>
          </cell>
          <cell r="B2190" t="str">
            <v>TRIDAS, a.s.</v>
          </cell>
          <cell r="C2190" t="str">
            <v>CZ</v>
          </cell>
          <cell r="D2190">
            <v>16000</v>
          </cell>
          <cell r="E2190">
            <v>6287</v>
          </cell>
          <cell r="F2190">
            <v>73</v>
          </cell>
          <cell r="G2190">
            <v>5</v>
          </cell>
        </row>
        <row r="2191">
          <cell r="A2191">
            <v>12351</v>
          </cell>
          <cell r="B2191" t="str">
            <v>EPR PRAHA s.r.o.</v>
          </cell>
          <cell r="C2191" t="str">
            <v>CZ</v>
          </cell>
          <cell r="D2191">
            <v>38000</v>
          </cell>
          <cell r="E2191">
            <v>6288</v>
          </cell>
          <cell r="F2191">
            <v>73</v>
          </cell>
          <cell r="G2191">
            <v>5</v>
          </cell>
        </row>
        <row r="2192">
          <cell r="A2192">
            <v>12352</v>
          </cell>
          <cell r="B2192" t="str">
            <v>K44 s.r.o.</v>
          </cell>
          <cell r="C2192" t="str">
            <v>CZ</v>
          </cell>
          <cell r="D2192">
            <v>68000</v>
          </cell>
          <cell r="E2192">
            <v>6289</v>
          </cell>
          <cell r="F2192">
            <v>73</v>
          </cell>
          <cell r="G2192">
            <v>5</v>
          </cell>
        </row>
        <row r="2193">
          <cell r="A2193">
            <v>12353</v>
          </cell>
          <cell r="B2193" t="str">
            <v>INTERNET Mall, a.s.</v>
          </cell>
          <cell r="C2193" t="str">
            <v>CZ</v>
          </cell>
          <cell r="D2193">
            <v>47000</v>
          </cell>
          <cell r="E2193">
            <v>6290</v>
          </cell>
          <cell r="F2193">
            <v>73</v>
          </cell>
          <cell r="G2193">
            <v>5</v>
          </cell>
        </row>
        <row r="2194">
          <cell r="A2194">
            <v>12354</v>
          </cell>
          <cell r="B2194" t="str">
            <v>Home Credit Consumer Finance Co., Ltd.</v>
          </cell>
          <cell r="C2194" t="str">
            <v>CN</v>
          </cell>
          <cell r="D2194">
            <v>66000</v>
          </cell>
          <cell r="E2194">
            <v>5241</v>
          </cell>
          <cell r="F2194">
            <v>72</v>
          </cell>
          <cell r="G2194">
            <v>4</v>
          </cell>
        </row>
        <row r="2195">
          <cell r="A2195">
            <v>12355</v>
          </cell>
          <cell r="B2195" t="str">
            <v>Taxcom</v>
          </cell>
          <cell r="C2195" t="str">
            <v>RU</v>
          </cell>
          <cell r="D2195">
            <v>62000</v>
          </cell>
          <cell r="E2195">
            <v>6291</v>
          </cell>
          <cell r="F2195">
            <v>73</v>
          </cell>
          <cell r="G2195">
            <v>5</v>
          </cell>
        </row>
        <row r="2196">
          <cell r="A2196">
            <v>12356</v>
          </cell>
          <cell r="B2196" t="str">
            <v>Vektor</v>
          </cell>
          <cell r="C2196" t="str">
            <v>RU</v>
          </cell>
          <cell r="D2196">
            <v>64000</v>
          </cell>
          <cell r="E2196">
            <v>6292</v>
          </cell>
          <cell r="F2196">
            <v>72</v>
          </cell>
          <cell r="G2196">
            <v>4</v>
          </cell>
        </row>
        <row r="2197">
          <cell r="A2197">
            <v>12358</v>
          </cell>
          <cell r="B2197" t="str">
            <v>NCO INKAKHRAN, JSC</v>
          </cell>
          <cell r="C2197" t="str">
            <v>RU</v>
          </cell>
          <cell r="D2197">
            <v>66000</v>
          </cell>
          <cell r="E2197">
            <v>6294</v>
          </cell>
          <cell r="F2197">
            <v>72</v>
          </cell>
          <cell r="G2197">
            <v>4</v>
          </cell>
        </row>
        <row r="2198">
          <cell r="A2198">
            <v>12359</v>
          </cell>
          <cell r="B2198" t="str">
            <v>Russ-Bank OJSC</v>
          </cell>
          <cell r="C2198" t="str">
            <v>RU</v>
          </cell>
          <cell r="D2198">
            <v>64000</v>
          </cell>
          <cell r="E2198">
            <v>6295</v>
          </cell>
          <cell r="F2198">
            <v>72</v>
          </cell>
          <cell r="G2198">
            <v>4</v>
          </cell>
        </row>
        <row r="2199">
          <cell r="A2199">
            <v>12360</v>
          </cell>
          <cell r="B2199" t="str">
            <v>Intourist OJSC</v>
          </cell>
          <cell r="C2199" t="str">
            <v>RU</v>
          </cell>
          <cell r="D2199">
            <v>93000</v>
          </cell>
          <cell r="E2199">
            <v>5074</v>
          </cell>
          <cell r="F2199">
            <v>73</v>
          </cell>
          <cell r="G2199">
            <v>5</v>
          </cell>
        </row>
        <row r="2200">
          <cell r="A2200">
            <v>12361</v>
          </cell>
          <cell r="B2200" t="str">
            <v>Sitronics OJSC</v>
          </cell>
          <cell r="C2200" t="str">
            <v>RU</v>
          </cell>
          <cell r="D2200">
            <v>62000</v>
          </cell>
          <cell r="E2200">
            <v>5074</v>
          </cell>
          <cell r="F2200">
            <v>73</v>
          </cell>
          <cell r="G2200">
            <v>5</v>
          </cell>
        </row>
        <row r="2201">
          <cell r="A2201">
            <v>12362</v>
          </cell>
          <cell r="B2201" t="str">
            <v>Uralsib Leasing Company, LLC</v>
          </cell>
          <cell r="C2201" t="str">
            <v>RU</v>
          </cell>
          <cell r="D2201">
            <v>64000</v>
          </cell>
          <cell r="E2201">
            <v>5755</v>
          </cell>
          <cell r="F2201">
            <v>72</v>
          </cell>
          <cell r="G2201">
            <v>4</v>
          </cell>
        </row>
        <row r="2202">
          <cell r="A2202">
            <v>12363</v>
          </cell>
          <cell r="B2202" t="str">
            <v>APC Europe (Moscow branch)</v>
          </cell>
          <cell r="C2202" t="str">
            <v>RU</v>
          </cell>
          <cell r="D2202">
            <v>62000</v>
          </cell>
          <cell r="E2202">
            <v>6297</v>
          </cell>
          <cell r="F2202">
            <v>73</v>
          </cell>
          <cell r="G2202">
            <v>5</v>
          </cell>
        </row>
        <row r="2203">
          <cell r="A2203">
            <v>12364</v>
          </cell>
          <cell r="B2203" t="str">
            <v>Innova LLC</v>
          </cell>
          <cell r="C2203" t="str">
            <v>RU</v>
          </cell>
          <cell r="D2203">
            <v>73000</v>
          </cell>
          <cell r="E2203">
            <v>6298</v>
          </cell>
          <cell r="F2203">
            <v>73</v>
          </cell>
          <cell r="G2203">
            <v>5</v>
          </cell>
        </row>
        <row r="2204">
          <cell r="A2204">
            <v>12366</v>
          </cell>
          <cell r="B2204" t="str">
            <v>PK Atlant JSC</v>
          </cell>
          <cell r="C2204" t="str">
            <v>RU</v>
          </cell>
          <cell r="D2204">
            <v>80000</v>
          </cell>
          <cell r="E2204">
            <v>6300</v>
          </cell>
          <cell r="F2204">
            <v>73</v>
          </cell>
          <cell r="G2204">
            <v>5</v>
          </cell>
        </row>
        <row r="2205">
          <cell r="A2205">
            <v>12367</v>
          </cell>
          <cell r="B2205" t="str">
            <v>Rostelecom</v>
          </cell>
          <cell r="C2205" t="str">
            <v>RU</v>
          </cell>
          <cell r="D2205">
            <v>61000</v>
          </cell>
          <cell r="E2205">
            <v>6301</v>
          </cell>
          <cell r="F2205">
            <v>73</v>
          </cell>
          <cell r="G2205">
            <v>5</v>
          </cell>
        </row>
        <row r="2206">
          <cell r="A2206">
            <v>12368</v>
          </cell>
          <cell r="B2206" t="str">
            <v>JSC BSB Bank (BelSwissBank)</v>
          </cell>
          <cell r="C2206" t="str">
            <v>BY</v>
          </cell>
          <cell r="D2206">
            <v>64000</v>
          </cell>
          <cell r="E2206">
            <v>6302</v>
          </cell>
          <cell r="F2206">
            <v>72</v>
          </cell>
          <cell r="G2206">
            <v>4</v>
          </cell>
        </row>
        <row r="2207">
          <cell r="A2207">
            <v>12369</v>
          </cell>
          <cell r="B2207" t="str">
            <v>BPM</v>
          </cell>
          <cell r="C2207" t="str">
            <v>UA</v>
          </cell>
          <cell r="D2207">
            <v>62000</v>
          </cell>
          <cell r="E2207">
            <v>6303</v>
          </cell>
          <cell r="F2207">
            <v>73</v>
          </cell>
          <cell r="G2207">
            <v>5</v>
          </cell>
        </row>
        <row r="2208">
          <cell r="A2208">
            <v>12370</v>
          </cell>
          <cell r="B2208" t="str">
            <v>Y.Matso</v>
          </cell>
          <cell r="C2208" t="str">
            <v>UA</v>
          </cell>
          <cell r="D2208">
            <v>98000</v>
          </cell>
          <cell r="E2208">
            <v>0</v>
          </cell>
          <cell r="F2208">
            <v>80</v>
          </cell>
          <cell r="G2208">
            <v>6</v>
          </cell>
        </row>
        <row r="2209">
          <cell r="A2209">
            <v>12371</v>
          </cell>
          <cell r="B2209" t="str">
            <v>CMC architects a.s</v>
          </cell>
          <cell r="C2209" t="str">
            <v>CZ</v>
          </cell>
          <cell r="D2209">
            <v>71000</v>
          </cell>
          <cell r="E2209">
            <v>6253</v>
          </cell>
          <cell r="F2209">
            <v>73</v>
          </cell>
          <cell r="G2209">
            <v>5</v>
          </cell>
        </row>
        <row r="2210">
          <cell r="A2210">
            <v>12372</v>
          </cell>
          <cell r="B2210" t="str">
            <v>PRAGUE CITY GOLF CLUB O.S.</v>
          </cell>
          <cell r="C2210" t="str">
            <v>CZ</v>
          </cell>
          <cell r="D2210">
            <v>93000</v>
          </cell>
          <cell r="E2210">
            <v>6304</v>
          </cell>
          <cell r="F2210">
            <v>73</v>
          </cell>
          <cell r="G2210">
            <v>5</v>
          </cell>
        </row>
        <row r="2211">
          <cell r="A2211">
            <v>12373</v>
          </cell>
          <cell r="B2211" t="str">
            <v>ARTESA, spořitelní družstvo</v>
          </cell>
          <cell r="C2211" t="str">
            <v>CZ</v>
          </cell>
          <cell r="D2211">
            <v>64000</v>
          </cell>
          <cell r="E2211">
            <v>6305</v>
          </cell>
          <cell r="F2211">
            <v>60</v>
          </cell>
          <cell r="G2211">
            <v>3</v>
          </cell>
        </row>
        <row r="2212">
          <cell r="A2212">
            <v>12374</v>
          </cell>
          <cell r="B2212" t="str">
            <v>OFCB Capital PLC</v>
          </cell>
          <cell r="C2212" t="str">
            <v>IE</v>
          </cell>
          <cell r="D2212">
            <v>64000</v>
          </cell>
          <cell r="E2212">
            <v>5212</v>
          </cell>
          <cell r="F2212">
            <v>60</v>
          </cell>
          <cell r="G2212">
            <v>3</v>
          </cell>
        </row>
        <row r="2213">
          <cell r="A2213">
            <v>12375</v>
          </cell>
          <cell r="B2213" t="str">
            <v>Město BEROUN</v>
          </cell>
          <cell r="C2213" t="str">
            <v>CZ</v>
          </cell>
          <cell r="D2213">
            <v>84000</v>
          </cell>
          <cell r="E2213">
            <v>6306</v>
          </cell>
          <cell r="F2213">
            <v>20</v>
          </cell>
          <cell r="G2213">
            <v>2</v>
          </cell>
        </row>
        <row r="2214">
          <cell r="A2214">
            <v>12376</v>
          </cell>
          <cell r="B2214" t="str">
            <v>N.R.E., s. r. o.</v>
          </cell>
          <cell r="C2214" t="str">
            <v>CZ</v>
          </cell>
          <cell r="D2214">
            <v>68000</v>
          </cell>
          <cell r="E2214">
            <v>6307</v>
          </cell>
          <cell r="F2214">
            <v>73</v>
          </cell>
          <cell r="G2214">
            <v>5</v>
          </cell>
        </row>
        <row r="2215">
          <cell r="A2215">
            <v>12377</v>
          </cell>
          <cell r="B2215" t="str">
            <v>Phu Son Cement Joint Stock Company</v>
          </cell>
          <cell r="C2215" t="str">
            <v>VN</v>
          </cell>
          <cell r="D2215">
            <v>23000</v>
          </cell>
          <cell r="E2215">
            <v>6365</v>
          </cell>
          <cell r="F2215">
            <v>73</v>
          </cell>
          <cell r="G2215">
            <v>5</v>
          </cell>
        </row>
        <row r="2216">
          <cell r="A2216">
            <v>12378</v>
          </cell>
          <cell r="B2216" t="str">
            <v>BaoViet Insurance Corporation</v>
          </cell>
          <cell r="C2216" t="str">
            <v>VN</v>
          </cell>
          <cell r="D2216">
            <v>65000</v>
          </cell>
          <cell r="E2216">
            <v>6309</v>
          </cell>
          <cell r="F2216">
            <v>71</v>
          </cell>
          <cell r="G2216">
            <v>4</v>
          </cell>
        </row>
        <row r="2217">
          <cell r="A2217">
            <v>12379</v>
          </cell>
          <cell r="B2217" t="str">
            <v>State Street Global Services</v>
          </cell>
          <cell r="C2217" t="str">
            <v>GG</v>
          </cell>
          <cell r="D2217">
            <v>66000</v>
          </cell>
          <cell r="E2217">
            <v>5032</v>
          </cell>
          <cell r="F2217">
            <v>72</v>
          </cell>
          <cell r="G2217">
            <v>4</v>
          </cell>
        </row>
        <row r="2218">
          <cell r="A2218">
            <v>12380</v>
          </cell>
          <cell r="B2218" t="str">
            <v>MMDS Chernivci LLC</v>
          </cell>
          <cell r="C2218" t="str">
            <v>UA</v>
          </cell>
          <cell r="D2218">
            <v>60000</v>
          </cell>
          <cell r="E2218">
            <v>7569</v>
          </cell>
          <cell r="F2218">
            <v>73</v>
          </cell>
          <cell r="G2218">
            <v>5</v>
          </cell>
        </row>
        <row r="2219">
          <cell r="A2219">
            <v>12381</v>
          </cell>
          <cell r="B2219" t="str">
            <v>Alternative Energy, s.r.o.</v>
          </cell>
          <cell r="C2219" t="str">
            <v>SK</v>
          </cell>
          <cell r="D2219">
            <v>47000</v>
          </cell>
          <cell r="E2219">
            <v>6225</v>
          </cell>
          <cell r="F2219">
            <v>73</v>
          </cell>
          <cell r="G2219">
            <v>5</v>
          </cell>
        </row>
        <row r="2220">
          <cell r="A2220">
            <v>12382</v>
          </cell>
          <cell r="B2220" t="str">
            <v>ANDELTA, a. s.</v>
          </cell>
          <cell r="C2220" t="str">
            <v>CZ</v>
          </cell>
          <cell r="D2220">
            <v>68000</v>
          </cell>
          <cell r="E2220">
            <v>6225</v>
          </cell>
          <cell r="F2220">
            <v>73</v>
          </cell>
          <cell r="G2220">
            <v>5</v>
          </cell>
        </row>
        <row r="2221">
          <cell r="A2221">
            <v>12384</v>
          </cell>
          <cell r="B2221" t="str">
            <v>Claymore Equity, s. r. o.</v>
          </cell>
          <cell r="C2221" t="str">
            <v>SK</v>
          </cell>
          <cell r="D2221">
            <v>47000</v>
          </cell>
          <cell r="E2221">
            <v>6225</v>
          </cell>
          <cell r="F2221">
            <v>73</v>
          </cell>
          <cell r="G2221">
            <v>5</v>
          </cell>
        </row>
        <row r="2222">
          <cell r="A2222">
            <v>12391</v>
          </cell>
          <cell r="B2222" t="str">
            <v>EARTH ONE LIMITED</v>
          </cell>
          <cell r="C2222" t="str">
            <v>IM</v>
          </cell>
          <cell r="D2222">
            <v>51000</v>
          </cell>
          <cell r="E2222">
            <v>6416</v>
          </cell>
          <cell r="F2222">
            <v>73</v>
          </cell>
          <cell r="G2222">
            <v>5</v>
          </cell>
        </row>
        <row r="2223">
          <cell r="A2223">
            <v>12392</v>
          </cell>
          <cell r="B2223" t="str">
            <v>EARTH ONE OPERATIONS LIMITED</v>
          </cell>
          <cell r="C2223" t="str">
            <v>IM</v>
          </cell>
          <cell r="D2223">
            <v>51000</v>
          </cell>
          <cell r="E2223">
            <v>6416</v>
          </cell>
          <cell r="F2223">
            <v>73</v>
          </cell>
          <cell r="G2223">
            <v>5</v>
          </cell>
        </row>
        <row r="2224">
          <cell r="A2224">
            <v>12393</v>
          </cell>
          <cell r="B2224" t="str">
            <v>ECM-CEO Investments Ltd.</v>
          </cell>
          <cell r="C2224" t="str">
            <v>CY</v>
          </cell>
          <cell r="D2224">
            <v>99000</v>
          </cell>
          <cell r="E2224">
            <v>5013</v>
          </cell>
          <cell r="F2224">
            <v>73</v>
          </cell>
          <cell r="G2224">
            <v>5</v>
          </cell>
        </row>
        <row r="2225">
          <cell r="A2225">
            <v>12394</v>
          </cell>
          <cell r="B2225" t="str">
            <v>ECM Financials B.V.</v>
          </cell>
          <cell r="C2225" t="str">
            <v>NL</v>
          </cell>
          <cell r="D2225">
            <v>69000</v>
          </cell>
          <cell r="E2225">
            <v>5013</v>
          </cell>
          <cell r="F2225">
            <v>73</v>
          </cell>
          <cell r="G2225">
            <v>5</v>
          </cell>
        </row>
        <row r="2226">
          <cell r="A2226">
            <v>12395</v>
          </cell>
          <cell r="B2226" t="str">
            <v>ECM Group Asset Management, a. s.</v>
          </cell>
          <cell r="C2226" t="str">
            <v>CZ</v>
          </cell>
          <cell r="D2226">
            <v>70000</v>
          </cell>
          <cell r="E2226">
            <v>5013</v>
          </cell>
          <cell r="F2226">
            <v>73</v>
          </cell>
          <cell r="G2226">
            <v>5</v>
          </cell>
        </row>
        <row r="2227">
          <cell r="A2227">
            <v>12396</v>
          </cell>
          <cell r="B2227" t="str">
            <v>PPF Real Estate N.V.</v>
          </cell>
          <cell r="C2227" t="str">
            <v>NL</v>
          </cell>
          <cell r="D2227">
            <v>68000</v>
          </cell>
          <cell r="E2227">
            <v>7486</v>
          </cell>
          <cell r="F2227">
            <v>73</v>
          </cell>
          <cell r="G2227">
            <v>5</v>
          </cell>
        </row>
        <row r="2228">
          <cell r="A2228">
            <v>12397</v>
          </cell>
          <cell r="B2228" t="str">
            <v>Ekoklima, a.s.</v>
          </cell>
          <cell r="C2228" t="str">
            <v>CZ</v>
          </cell>
          <cell r="D2228">
            <v>71000</v>
          </cell>
          <cell r="E2228">
            <v>5056</v>
          </cell>
          <cell r="F2228">
            <v>73</v>
          </cell>
          <cell r="G2228">
            <v>5</v>
          </cell>
        </row>
        <row r="2229">
          <cell r="A2229">
            <v>12398</v>
          </cell>
          <cell r="B2229" t="str">
            <v>HemaLab, s. r. o.</v>
          </cell>
          <cell r="C2229" t="str">
            <v>CZ</v>
          </cell>
          <cell r="D2229">
            <v>86000</v>
          </cell>
          <cell r="E2229">
            <v>6495</v>
          </cell>
          <cell r="F2229">
            <v>73</v>
          </cell>
          <cell r="G2229">
            <v>5</v>
          </cell>
        </row>
        <row r="2230">
          <cell r="A2230">
            <v>12399</v>
          </cell>
          <cell r="B2230" t="str">
            <v>Hydrotranzit, a. s.</v>
          </cell>
          <cell r="C2230" t="str">
            <v>CZ</v>
          </cell>
          <cell r="D2230">
            <v>99999</v>
          </cell>
          <cell r="E2230">
            <v>5056</v>
          </cell>
          <cell r="F2230">
            <v>73</v>
          </cell>
          <cell r="G2230">
            <v>5</v>
          </cell>
        </row>
        <row r="2231">
          <cell r="A2231">
            <v>12401</v>
          </cell>
          <cell r="B2231" t="str">
            <v>MR TRUST s. r. o.</v>
          </cell>
          <cell r="C2231" t="str">
            <v>CZ</v>
          </cell>
          <cell r="D2231">
            <v>68000</v>
          </cell>
          <cell r="E2231">
            <v>6225</v>
          </cell>
          <cell r="F2231">
            <v>73</v>
          </cell>
          <cell r="G2231">
            <v>5</v>
          </cell>
        </row>
        <row r="2232">
          <cell r="A2232">
            <v>12404</v>
          </cell>
          <cell r="B2232" t="str">
            <v>Pražská teplárenská Holding a.s.</v>
          </cell>
          <cell r="C2232" t="str">
            <v>CZ</v>
          </cell>
          <cell r="D2232">
            <v>64000</v>
          </cell>
          <cell r="E2232">
            <v>6225</v>
          </cell>
          <cell r="F2232">
            <v>60</v>
          </cell>
          <cell r="G2232">
            <v>3</v>
          </cell>
        </row>
        <row r="2233">
          <cell r="A2233">
            <v>12405</v>
          </cell>
          <cell r="B2233" t="str">
            <v>PSJ, a. s.</v>
          </cell>
          <cell r="C2233" t="str">
            <v>CZ</v>
          </cell>
          <cell r="D2233">
            <v>68000</v>
          </cell>
          <cell r="E2233">
            <v>5056</v>
          </cell>
          <cell r="F2233">
            <v>73</v>
          </cell>
          <cell r="G2233">
            <v>5</v>
          </cell>
        </row>
        <row r="2234">
          <cell r="A2234">
            <v>12406</v>
          </cell>
          <cell r="B2234" t="str">
            <v>PT-Holding Investment B.V.</v>
          </cell>
          <cell r="C2234" t="str">
            <v>NL</v>
          </cell>
          <cell r="D2234">
            <v>64000</v>
          </cell>
          <cell r="E2234">
            <v>6225</v>
          </cell>
          <cell r="F2234">
            <v>60</v>
          </cell>
          <cell r="G2234">
            <v>3</v>
          </cell>
        </row>
        <row r="2235">
          <cell r="A2235">
            <v>12408</v>
          </cell>
          <cell r="B2235" t="str">
            <v>VTE Pastviny s. r. o.</v>
          </cell>
          <cell r="C2235" t="str">
            <v>CZ</v>
          </cell>
          <cell r="D2235">
            <v>47000</v>
          </cell>
          <cell r="E2235">
            <v>6225</v>
          </cell>
          <cell r="F2235">
            <v>73</v>
          </cell>
          <cell r="G2235">
            <v>5</v>
          </cell>
        </row>
        <row r="2236">
          <cell r="A2236">
            <v>12410</v>
          </cell>
          <cell r="B2236" t="str">
            <v>Ryazan Investors Company Limited</v>
          </cell>
          <cell r="C2236" t="str">
            <v>CY</v>
          </cell>
          <cell r="D2236">
            <v>64000</v>
          </cell>
          <cell r="E2236">
            <v>7486</v>
          </cell>
          <cell r="F2236">
            <v>72</v>
          </cell>
          <cell r="G2236">
            <v>4</v>
          </cell>
        </row>
        <row r="2237">
          <cell r="A2237">
            <v>12411</v>
          </cell>
          <cell r="B2237" t="str">
            <v>Deutsche Bank Nederland N.V.</v>
          </cell>
          <cell r="C2237" t="str">
            <v>NL</v>
          </cell>
          <cell r="D2237">
            <v>64000</v>
          </cell>
          <cell r="E2237">
            <v>5008</v>
          </cell>
          <cell r="F2237">
            <v>60</v>
          </cell>
          <cell r="G2237">
            <v>3</v>
          </cell>
        </row>
        <row r="2238">
          <cell r="A2238">
            <v>12412</v>
          </cell>
          <cell r="B2238" t="str">
            <v>Khasomia Limited</v>
          </cell>
          <cell r="C2238" t="str">
            <v>CY</v>
          </cell>
          <cell r="D2238">
            <v>66000</v>
          </cell>
          <cell r="E2238">
            <v>5080</v>
          </cell>
          <cell r="F2238">
            <v>72</v>
          </cell>
          <cell r="G2238">
            <v>4</v>
          </cell>
        </row>
        <row r="2239">
          <cell r="A2239">
            <v>12414</v>
          </cell>
          <cell r="B2239" t="str">
            <v>Citibank Vietnam</v>
          </cell>
          <cell r="C2239" t="str">
            <v>VN</v>
          </cell>
          <cell r="D2239">
            <v>64000</v>
          </cell>
          <cell r="E2239">
            <v>5003</v>
          </cell>
          <cell r="F2239">
            <v>72</v>
          </cell>
          <cell r="G2239">
            <v>4</v>
          </cell>
        </row>
        <row r="2240">
          <cell r="A2240">
            <v>12416</v>
          </cell>
          <cell r="B2240" t="str">
            <v>Energetické opravny a.s.</v>
          </cell>
          <cell r="C2240" t="str">
            <v>CZ</v>
          </cell>
          <cell r="D2240">
            <v>27000</v>
          </cell>
          <cell r="E2240">
            <v>5080</v>
          </cell>
          <cell r="F2240">
            <v>73</v>
          </cell>
          <cell r="G2240">
            <v>5</v>
          </cell>
        </row>
        <row r="2241">
          <cell r="A2241">
            <v>12417</v>
          </cell>
          <cell r="B2241" t="str">
            <v>BGI Polska s.r.o.</v>
          </cell>
          <cell r="C2241" t="str">
            <v>CZ</v>
          </cell>
          <cell r="D2241">
            <v>70000</v>
          </cell>
          <cell r="E2241">
            <v>6344</v>
          </cell>
          <cell r="F2241">
            <v>73</v>
          </cell>
          <cell r="G2241">
            <v>5</v>
          </cell>
        </row>
        <row r="2242">
          <cell r="A2242">
            <v>12418</v>
          </cell>
          <cell r="B2242" t="str">
            <v>Silesia Air s.r.o.</v>
          </cell>
          <cell r="C2242" t="str">
            <v>CZ</v>
          </cell>
          <cell r="D2242">
            <v>51000</v>
          </cell>
          <cell r="E2242">
            <v>6343</v>
          </cell>
          <cell r="F2242">
            <v>73</v>
          </cell>
          <cell r="G2242">
            <v>5</v>
          </cell>
        </row>
        <row r="2243">
          <cell r="A2243">
            <v>12419</v>
          </cell>
          <cell r="B2243" t="str">
            <v>ARISUN, s.r.o.</v>
          </cell>
          <cell r="C2243" t="str">
            <v>SK</v>
          </cell>
          <cell r="D2243">
            <v>35000</v>
          </cell>
          <cell r="E2243">
            <v>6225</v>
          </cell>
          <cell r="F2243">
            <v>73</v>
          </cell>
          <cell r="G2243">
            <v>5</v>
          </cell>
        </row>
        <row r="2244">
          <cell r="A2244">
            <v>12420</v>
          </cell>
          <cell r="B2244" t="str">
            <v>ALECO, spol. s r.o.</v>
          </cell>
          <cell r="C2244" t="str">
            <v>CZ</v>
          </cell>
          <cell r="D2244">
            <v>56000</v>
          </cell>
          <cell r="E2244">
            <v>6315</v>
          </cell>
          <cell r="F2244">
            <v>73</v>
          </cell>
          <cell r="G2244">
            <v>5</v>
          </cell>
        </row>
        <row r="2245">
          <cell r="A2245">
            <v>12421</v>
          </cell>
          <cell r="B2245" t="str">
            <v>COPA Centrum Národní, s.r.o.</v>
          </cell>
          <cell r="C2245" t="str">
            <v>CZ</v>
          </cell>
          <cell r="D2245">
            <v>68000</v>
          </cell>
          <cell r="E2245">
            <v>6316</v>
          </cell>
          <cell r="F2245">
            <v>73</v>
          </cell>
          <cell r="G2245">
            <v>5</v>
          </cell>
        </row>
        <row r="2246">
          <cell r="A2246">
            <v>12422</v>
          </cell>
          <cell r="B2246" t="str">
            <v>Volga Tourist Holding Company LLC</v>
          </cell>
          <cell r="C2246" t="str">
            <v>RU</v>
          </cell>
          <cell r="D2246">
            <v>68000</v>
          </cell>
          <cell r="E2246">
            <v>6317</v>
          </cell>
          <cell r="F2246">
            <v>73</v>
          </cell>
          <cell r="G2246">
            <v>5</v>
          </cell>
        </row>
        <row r="2247">
          <cell r="A2247">
            <v>12423</v>
          </cell>
          <cell r="B2247" t="str">
            <v>CJSC Seb-Vostok Group</v>
          </cell>
          <cell r="C2247" t="str">
            <v>RU</v>
          </cell>
          <cell r="D2247">
            <v>46000</v>
          </cell>
          <cell r="E2247">
            <v>6318</v>
          </cell>
          <cell r="F2247">
            <v>73</v>
          </cell>
          <cell r="G2247">
            <v>5</v>
          </cell>
        </row>
        <row r="2248">
          <cell r="A2248">
            <v>12424</v>
          </cell>
          <cell r="B2248" t="str">
            <v>Indesit Rus, LLC</v>
          </cell>
          <cell r="C2248" t="str">
            <v>RU</v>
          </cell>
          <cell r="D2248">
            <v>27000</v>
          </cell>
          <cell r="E2248">
            <v>6319</v>
          </cell>
          <cell r="F2248">
            <v>73</v>
          </cell>
          <cell r="G2248">
            <v>5</v>
          </cell>
        </row>
        <row r="2249">
          <cell r="A2249">
            <v>12425</v>
          </cell>
          <cell r="B2249" t="str">
            <v>CJSC Sony Electronics</v>
          </cell>
          <cell r="C2249" t="str">
            <v>RU</v>
          </cell>
          <cell r="D2249">
            <v>46000</v>
          </cell>
          <cell r="E2249">
            <v>6320</v>
          </cell>
          <cell r="F2249">
            <v>73</v>
          </cell>
          <cell r="G2249">
            <v>5</v>
          </cell>
        </row>
        <row r="2250">
          <cell r="A2250">
            <v>12426</v>
          </cell>
          <cell r="B2250" t="str">
            <v>CyberPlat</v>
          </cell>
          <cell r="C2250" t="str">
            <v>RU</v>
          </cell>
          <cell r="D2250">
            <v>62000</v>
          </cell>
          <cell r="E2250">
            <v>6321</v>
          </cell>
          <cell r="F2250">
            <v>73</v>
          </cell>
          <cell r="G2250">
            <v>5</v>
          </cell>
        </row>
        <row r="2251">
          <cell r="A2251">
            <v>12427</v>
          </cell>
          <cell r="B2251" t="str">
            <v>BSH Home Appliances</v>
          </cell>
          <cell r="C2251" t="str">
            <v>RU</v>
          </cell>
          <cell r="D2251">
            <v>33000</v>
          </cell>
          <cell r="E2251">
            <v>6322</v>
          </cell>
          <cell r="F2251">
            <v>73</v>
          </cell>
          <cell r="G2251">
            <v>5</v>
          </cell>
        </row>
        <row r="2252">
          <cell r="A2252">
            <v>12428</v>
          </cell>
          <cell r="B2252" t="str">
            <v>Delta Telecom, LLC</v>
          </cell>
          <cell r="C2252" t="str">
            <v>RU</v>
          </cell>
          <cell r="D2252">
            <v>61000</v>
          </cell>
          <cell r="E2252">
            <v>6323</v>
          </cell>
          <cell r="F2252">
            <v>73</v>
          </cell>
          <cell r="G2252">
            <v>5</v>
          </cell>
        </row>
        <row r="2253">
          <cell r="A2253">
            <v>12429</v>
          </cell>
          <cell r="B2253" t="str">
            <v>DC-Market, LLC</v>
          </cell>
          <cell r="C2253" t="str">
            <v>RU</v>
          </cell>
          <cell r="D2253">
            <v>46000</v>
          </cell>
          <cell r="E2253">
            <v>6324</v>
          </cell>
          <cell r="F2253">
            <v>73</v>
          </cell>
          <cell r="G2253">
            <v>5</v>
          </cell>
        </row>
        <row r="2254">
          <cell r="A2254">
            <v>12430</v>
          </cell>
          <cell r="B2254" t="str">
            <v>ООО "Индезит РУС"</v>
          </cell>
          <cell r="C2254" t="str">
            <v>RU</v>
          </cell>
          <cell r="D2254">
            <v>46000</v>
          </cell>
          <cell r="E2254">
            <v>6319</v>
          </cell>
          <cell r="F2254">
            <v>73</v>
          </cell>
          <cell r="G2254">
            <v>5</v>
          </cell>
        </row>
        <row r="2255">
          <cell r="A2255">
            <v>12431</v>
          </cell>
          <cell r="B2255" t="str">
            <v>LG Electronics Rus, LLC</v>
          </cell>
          <cell r="C2255" t="str">
            <v>RU</v>
          </cell>
          <cell r="D2255">
            <v>46000</v>
          </cell>
          <cell r="E2255">
            <v>6325</v>
          </cell>
          <cell r="F2255">
            <v>73</v>
          </cell>
          <cell r="G2255">
            <v>5</v>
          </cell>
        </row>
        <row r="2256">
          <cell r="A2256">
            <v>12432</v>
          </cell>
          <cell r="B2256" t="str">
            <v>Mobilon, LLC</v>
          </cell>
          <cell r="C2256" t="str">
            <v>RU</v>
          </cell>
          <cell r="D2256">
            <v>46000</v>
          </cell>
          <cell r="E2256">
            <v>6326</v>
          </cell>
          <cell r="F2256">
            <v>73</v>
          </cell>
          <cell r="G2256">
            <v>5</v>
          </cell>
        </row>
        <row r="2257">
          <cell r="A2257">
            <v>12433</v>
          </cell>
          <cell r="B2257" t="str">
            <v>Microsoft Rus, LLC</v>
          </cell>
          <cell r="C2257" t="str">
            <v>RU</v>
          </cell>
          <cell r="D2257">
            <v>62000</v>
          </cell>
          <cell r="E2257">
            <v>5136</v>
          </cell>
          <cell r="F2257">
            <v>73</v>
          </cell>
          <cell r="G2257">
            <v>5</v>
          </cell>
        </row>
        <row r="2258">
          <cell r="A2258">
            <v>12434</v>
          </cell>
          <cell r="B2258" t="str">
            <v>Nikon, LLC</v>
          </cell>
          <cell r="C2258" t="str">
            <v>RU</v>
          </cell>
          <cell r="D2258">
            <v>46000</v>
          </cell>
          <cell r="E2258">
            <v>6327</v>
          </cell>
          <cell r="F2258">
            <v>73</v>
          </cell>
          <cell r="G2258">
            <v>5</v>
          </cell>
        </row>
        <row r="2259">
          <cell r="A2259">
            <v>12435</v>
          </cell>
          <cell r="B2259" t="str">
            <v>Panasonic Rus, LLC</v>
          </cell>
          <cell r="C2259" t="str">
            <v>RU</v>
          </cell>
          <cell r="D2259">
            <v>46000</v>
          </cell>
          <cell r="E2259">
            <v>6328</v>
          </cell>
          <cell r="F2259">
            <v>73</v>
          </cell>
          <cell r="G2259">
            <v>5</v>
          </cell>
        </row>
        <row r="2260">
          <cell r="A2260">
            <v>12436</v>
          </cell>
          <cell r="B2260" t="str">
            <v>Publicis United, LLC</v>
          </cell>
          <cell r="C2260" t="str">
            <v>RU</v>
          </cell>
          <cell r="D2260">
            <v>73000</v>
          </cell>
          <cell r="E2260">
            <v>6329</v>
          </cell>
          <cell r="F2260">
            <v>73</v>
          </cell>
          <cell r="G2260">
            <v>5</v>
          </cell>
        </row>
        <row r="2261">
          <cell r="A2261">
            <v>12437</v>
          </cell>
          <cell r="B2261" t="str">
            <v>Samsung Electronics Rus Co, LLC</v>
          </cell>
          <cell r="C2261" t="str">
            <v>RU</v>
          </cell>
          <cell r="D2261">
            <v>47000</v>
          </cell>
          <cell r="E2261">
            <v>6330</v>
          </cell>
          <cell r="F2261">
            <v>73</v>
          </cell>
          <cell r="G2261">
            <v>5</v>
          </cell>
        </row>
        <row r="2262">
          <cell r="A2262">
            <v>12438</v>
          </cell>
          <cell r="B2262" t="str">
            <v>Sodexho PASS CIS, LLC</v>
          </cell>
          <cell r="C2262" t="str">
            <v>RU</v>
          </cell>
          <cell r="D2262">
            <v>64000</v>
          </cell>
          <cell r="E2262">
            <v>6331</v>
          </cell>
          <cell r="F2262">
            <v>72</v>
          </cell>
          <cell r="G2262">
            <v>4</v>
          </cell>
        </row>
        <row r="2263">
          <cell r="A2263">
            <v>12439</v>
          </cell>
          <cell r="B2263" t="str">
            <v>Stimul-O, LLC</v>
          </cell>
          <cell r="C2263" t="str">
            <v>RU</v>
          </cell>
          <cell r="D2263">
            <v>46000</v>
          </cell>
          <cell r="E2263">
            <v>6332</v>
          </cell>
          <cell r="F2263">
            <v>73</v>
          </cell>
          <cell r="G2263">
            <v>5</v>
          </cell>
        </row>
        <row r="2264">
          <cell r="A2264">
            <v>12440</v>
          </cell>
          <cell r="B2264" t="str">
            <v>ООО "ТК "Эльдорадо"</v>
          </cell>
          <cell r="C2264" t="str">
            <v>UA</v>
          </cell>
          <cell r="D2264">
            <v>46000</v>
          </cell>
          <cell r="E2264">
            <v>6341</v>
          </cell>
          <cell r="F2264">
            <v>73</v>
          </cell>
          <cell r="G2264">
            <v>5</v>
          </cell>
        </row>
        <row r="2265">
          <cell r="A2265">
            <v>12441</v>
          </cell>
          <cell r="B2265" t="str">
            <v>Philips, LLC</v>
          </cell>
          <cell r="C2265" t="str">
            <v>RU</v>
          </cell>
          <cell r="D2265">
            <v>47000</v>
          </cell>
          <cell r="E2265">
            <v>6333</v>
          </cell>
          <cell r="F2265">
            <v>73</v>
          </cell>
          <cell r="G2265">
            <v>5</v>
          </cell>
        </row>
        <row r="2266">
          <cell r="A2266">
            <v>12442</v>
          </cell>
          <cell r="B2266" t="str">
            <v>Amy PRO, LTD</v>
          </cell>
          <cell r="C2266" t="str">
            <v>RU</v>
          </cell>
          <cell r="D2266">
            <v>73000</v>
          </cell>
          <cell r="E2266">
            <v>6334</v>
          </cell>
          <cell r="F2266">
            <v>73</v>
          </cell>
          <cell r="G2266">
            <v>5</v>
          </cell>
        </row>
        <row r="2267">
          <cell r="A2267">
            <v>12443</v>
          </cell>
          <cell r="B2267" t="str">
            <v>Platina Bank, LLC</v>
          </cell>
          <cell r="C2267" t="str">
            <v>RU</v>
          </cell>
          <cell r="D2267">
            <v>64000</v>
          </cell>
          <cell r="E2267">
            <v>6335</v>
          </cell>
          <cell r="F2267">
            <v>72</v>
          </cell>
          <cell r="G2267">
            <v>4</v>
          </cell>
        </row>
        <row r="2268">
          <cell r="A2268">
            <v>12444</v>
          </cell>
          <cell r="B2268" t="str">
            <v>Rapida LLC</v>
          </cell>
          <cell r="C2268" t="str">
            <v>RU</v>
          </cell>
          <cell r="D2268">
            <v>66000</v>
          </cell>
          <cell r="E2268">
            <v>6336</v>
          </cell>
          <cell r="F2268">
            <v>72</v>
          </cell>
          <cell r="G2268">
            <v>4</v>
          </cell>
        </row>
        <row r="2269">
          <cell r="A2269">
            <v>12445</v>
          </cell>
          <cell r="B2269" t="str">
            <v>Trading House Astarte Prestige, LLC</v>
          </cell>
          <cell r="C2269" t="str">
            <v>RU</v>
          </cell>
          <cell r="D2269">
            <v>41000</v>
          </cell>
          <cell r="E2269">
            <v>6337</v>
          </cell>
          <cell r="F2269">
            <v>73</v>
          </cell>
          <cell r="G2269">
            <v>5</v>
          </cell>
        </row>
        <row r="2270">
          <cell r="A2270">
            <v>12447</v>
          </cell>
          <cell r="B2270" t="str">
            <v>Investkredit Bank AG</v>
          </cell>
          <cell r="C2270" t="str">
            <v>AT</v>
          </cell>
          <cell r="D2270">
            <v>64000</v>
          </cell>
          <cell r="E2270">
            <v>5711</v>
          </cell>
          <cell r="F2270">
            <v>60</v>
          </cell>
          <cell r="G2270">
            <v>3</v>
          </cell>
        </row>
        <row r="2271">
          <cell r="A2271">
            <v>12448</v>
          </cell>
          <cell r="B2271" t="str">
            <v>KDC LLC</v>
          </cell>
          <cell r="C2271" t="str">
            <v>RU</v>
          </cell>
          <cell r="D2271">
            <v>71000</v>
          </cell>
          <cell r="E2271">
            <v>6339</v>
          </cell>
          <cell r="F2271">
            <v>73</v>
          </cell>
          <cell r="G2271">
            <v>5</v>
          </cell>
        </row>
        <row r="2272">
          <cell r="A2272">
            <v>12449</v>
          </cell>
          <cell r="B2272" t="str">
            <v>Banorbay Management Limited</v>
          </cell>
          <cell r="C2272" t="str">
            <v>CY</v>
          </cell>
          <cell r="D2272">
            <v>66000</v>
          </cell>
          <cell r="E2272">
            <v>6340</v>
          </cell>
          <cell r="F2272">
            <v>72</v>
          </cell>
          <cell r="G2272">
            <v>4</v>
          </cell>
        </row>
        <row r="2273">
          <cell r="A2273">
            <v>12450</v>
          </cell>
          <cell r="B2273" t="str">
            <v>Bank Rossiysky Capital, OJSC</v>
          </cell>
          <cell r="C2273" t="str">
            <v>RU</v>
          </cell>
          <cell r="D2273">
            <v>64000</v>
          </cell>
          <cell r="E2273">
            <v>6342</v>
          </cell>
          <cell r="F2273">
            <v>72</v>
          </cell>
          <cell r="G2273">
            <v>4</v>
          </cell>
        </row>
        <row r="2274">
          <cell r="A2274">
            <v>12451</v>
          </cell>
          <cell r="B2274" t="str">
            <v>FTO Holding NV</v>
          </cell>
          <cell r="C2274" t="str">
            <v>NL</v>
          </cell>
          <cell r="D2274">
            <v>64000</v>
          </cell>
          <cell r="E2274">
            <v>6417</v>
          </cell>
          <cell r="F2274">
            <v>72</v>
          </cell>
          <cell r="G2274">
            <v>4</v>
          </cell>
        </row>
        <row r="2275">
          <cell r="A2275">
            <v>12452</v>
          </cell>
          <cell r="B2275" t="str">
            <v>One Resources NV</v>
          </cell>
          <cell r="C2275" t="str">
            <v>NL</v>
          </cell>
          <cell r="D2275">
            <v>68000</v>
          </cell>
          <cell r="E2275">
            <v>5255</v>
          </cell>
          <cell r="F2275">
            <v>73</v>
          </cell>
          <cell r="G2275">
            <v>5</v>
          </cell>
        </row>
        <row r="2276">
          <cell r="A2276">
            <v>12453</v>
          </cell>
          <cell r="B2276" t="str">
            <v>FTO Services NV</v>
          </cell>
          <cell r="C2276" t="str">
            <v>NL</v>
          </cell>
          <cell r="D2276">
            <v>68000</v>
          </cell>
          <cell r="E2276">
            <v>5403</v>
          </cell>
          <cell r="F2276">
            <v>73</v>
          </cell>
          <cell r="G2276">
            <v>5</v>
          </cell>
        </row>
        <row r="2277">
          <cell r="A2277">
            <v>12454</v>
          </cell>
          <cell r="B2277" t="str">
            <v>Wellnes Resort Liteň</v>
          </cell>
          <cell r="C2277" t="str">
            <v>CZ</v>
          </cell>
          <cell r="D2277">
            <v>86000</v>
          </cell>
          <cell r="E2277">
            <v>6418</v>
          </cell>
          <cell r="F2277">
            <v>73</v>
          </cell>
          <cell r="G2277">
            <v>5</v>
          </cell>
        </row>
        <row r="2278">
          <cell r="A2278">
            <v>12455</v>
          </cell>
          <cell r="B2278" t="str">
            <v>Rusfinance Bank</v>
          </cell>
          <cell r="C2278" t="str">
            <v>RU</v>
          </cell>
          <cell r="D2278">
            <v>64000</v>
          </cell>
          <cell r="E2278">
            <v>5021</v>
          </cell>
          <cell r="F2278">
            <v>72</v>
          </cell>
          <cell r="G2278">
            <v>4</v>
          </cell>
        </row>
        <row r="2279">
          <cell r="A2279">
            <v>12456</v>
          </cell>
          <cell r="B2279" t="str">
            <v>JSC AIKB Tatfondbank</v>
          </cell>
          <cell r="C2279" t="str">
            <v>RU</v>
          </cell>
          <cell r="D2279">
            <v>64000</v>
          </cell>
          <cell r="E2279">
            <v>6345</v>
          </cell>
          <cell r="F2279">
            <v>72</v>
          </cell>
          <cell r="G2279">
            <v>4</v>
          </cell>
        </row>
        <row r="2280">
          <cell r="A2280">
            <v>12457</v>
          </cell>
          <cell r="B2280" t="str">
            <v>The Royal Bank of Scotland, ZAO</v>
          </cell>
          <cell r="C2280" t="str">
            <v>RU</v>
          </cell>
          <cell r="D2280">
            <v>64000</v>
          </cell>
          <cell r="E2280">
            <v>5954</v>
          </cell>
          <cell r="F2280">
            <v>72</v>
          </cell>
          <cell r="G2280">
            <v>4</v>
          </cell>
        </row>
        <row r="2281">
          <cell r="A2281">
            <v>12458</v>
          </cell>
          <cell r="B2281" t="str">
            <v>Industrial and Commercial Bank of China Ltd.</v>
          </cell>
          <cell r="C2281" t="str">
            <v>CN</v>
          </cell>
          <cell r="D2281">
            <v>64000</v>
          </cell>
          <cell r="E2281">
            <v>6346</v>
          </cell>
          <cell r="F2281">
            <v>60</v>
          </cell>
          <cell r="G2281">
            <v>3</v>
          </cell>
        </row>
        <row r="2282">
          <cell r="A2282">
            <v>12459</v>
          </cell>
          <cell r="B2282" t="str">
            <v>Agricultural Bank of China Limited</v>
          </cell>
          <cell r="C2282" t="str">
            <v>CN</v>
          </cell>
          <cell r="D2282">
            <v>64000</v>
          </cell>
          <cell r="E2282">
            <v>6347</v>
          </cell>
          <cell r="F2282">
            <v>60</v>
          </cell>
          <cell r="G2282">
            <v>3</v>
          </cell>
        </row>
        <row r="2283">
          <cell r="A2283">
            <v>12460</v>
          </cell>
          <cell r="B2283" t="str">
            <v>Alfa-Bank , РJSC</v>
          </cell>
          <cell r="C2283" t="str">
            <v>UA</v>
          </cell>
          <cell r="D2283">
            <v>64000</v>
          </cell>
          <cell r="E2283">
            <v>5044</v>
          </cell>
          <cell r="F2283">
            <v>72</v>
          </cell>
          <cell r="G2283">
            <v>4</v>
          </cell>
        </row>
        <row r="2284">
          <cell r="A2284">
            <v>12461</v>
          </cell>
          <cell r="B2284" t="str">
            <v>PRAVEX-BANK,  РJSC</v>
          </cell>
          <cell r="C2284" t="str">
            <v>UA</v>
          </cell>
          <cell r="D2284">
            <v>64000</v>
          </cell>
          <cell r="E2284">
            <v>5107</v>
          </cell>
          <cell r="F2284">
            <v>72</v>
          </cell>
          <cell r="G2284">
            <v>4</v>
          </cell>
        </row>
        <row r="2285">
          <cell r="A2285">
            <v>12462</v>
          </cell>
          <cell r="B2285" t="str">
            <v>Гіптел, ТОВ</v>
          </cell>
          <cell r="C2285" t="str">
            <v>UA</v>
          </cell>
          <cell r="D2285">
            <v>53000</v>
          </cell>
          <cell r="E2285">
            <v>6348</v>
          </cell>
          <cell r="F2285">
            <v>73</v>
          </cell>
          <cell r="G2285">
            <v>5</v>
          </cell>
        </row>
        <row r="2286">
          <cell r="A2286">
            <v>12463</v>
          </cell>
          <cell r="B2286" t="str">
            <v>НВО Трансавтоматика, ТОВ</v>
          </cell>
          <cell r="C2286" t="str">
            <v>UA</v>
          </cell>
          <cell r="D2286">
            <v>71000</v>
          </cell>
          <cell r="E2286">
            <v>6349</v>
          </cell>
          <cell r="F2286">
            <v>73</v>
          </cell>
          <cell r="G2286">
            <v>5</v>
          </cell>
        </row>
        <row r="2287">
          <cell r="A2287">
            <v>12464</v>
          </cell>
          <cell r="B2287" t="str">
            <v>Медтехника - Кривий  ріг, ТОВ</v>
          </cell>
          <cell r="C2287" t="str">
            <v>UA</v>
          </cell>
          <cell r="D2287">
            <v>46000</v>
          </cell>
          <cell r="E2287">
            <v>6350</v>
          </cell>
          <cell r="F2287">
            <v>73</v>
          </cell>
          <cell r="G2287">
            <v>5</v>
          </cell>
        </row>
        <row r="2288">
          <cell r="A2288">
            <v>12465</v>
          </cell>
          <cell r="B2288" t="str">
            <v>Будівельна компанія Трест №17, ТОВ</v>
          </cell>
          <cell r="C2288" t="str">
            <v>UA</v>
          </cell>
          <cell r="D2288">
            <v>41000</v>
          </cell>
          <cell r="E2288">
            <v>6351</v>
          </cell>
          <cell r="F2288">
            <v>73</v>
          </cell>
          <cell r="G2288">
            <v>5</v>
          </cell>
        </row>
        <row r="2289">
          <cell r="A2289">
            <v>12466</v>
          </cell>
          <cell r="B2289" t="str">
            <v>Pivovar Černá Hora, a. s.</v>
          </cell>
          <cell r="C2289" t="str">
            <v>CZ</v>
          </cell>
          <cell r="D2289">
            <v>11000</v>
          </cell>
          <cell r="E2289">
            <v>6183</v>
          </cell>
          <cell r="F2289">
            <v>73</v>
          </cell>
          <cell r="G2289">
            <v>5</v>
          </cell>
        </row>
        <row r="2290">
          <cell r="A2290">
            <v>12467</v>
          </cell>
          <cell r="B2290" t="str">
            <v>SECO GROUP A.S.</v>
          </cell>
          <cell r="C2290" t="str">
            <v>CZ</v>
          </cell>
          <cell r="D2290">
            <v>28000</v>
          </cell>
          <cell r="E2290">
            <v>6352</v>
          </cell>
          <cell r="F2290">
            <v>73</v>
          </cell>
          <cell r="G2290">
            <v>5</v>
          </cell>
        </row>
        <row r="2291">
          <cell r="A2291">
            <v>12468</v>
          </cell>
          <cell r="B2291" t="str">
            <v>MONTAN OCEL spol. s r.o.</v>
          </cell>
          <cell r="C2291" t="str">
            <v>CZ</v>
          </cell>
          <cell r="D2291">
            <v>46000</v>
          </cell>
          <cell r="E2291">
            <v>6353</v>
          </cell>
          <cell r="F2291">
            <v>73</v>
          </cell>
          <cell r="G2291">
            <v>5</v>
          </cell>
        </row>
        <row r="2292">
          <cell r="A2292">
            <v>12469</v>
          </cell>
          <cell r="B2292" t="str">
            <v>Interbuild s.r.o.</v>
          </cell>
          <cell r="C2292" t="str">
            <v>CZ</v>
          </cell>
          <cell r="D2292">
            <v>68000</v>
          </cell>
          <cell r="E2292">
            <v>6354</v>
          </cell>
          <cell r="F2292">
            <v>73</v>
          </cell>
          <cell r="G2292">
            <v>5</v>
          </cell>
        </row>
        <row r="2293">
          <cell r="A2293">
            <v>12470</v>
          </cell>
          <cell r="B2293" t="str">
            <v>ELEKTROMECHANIKA Úvaly, s.r.o.</v>
          </cell>
          <cell r="C2293" t="str">
            <v>CZ</v>
          </cell>
          <cell r="D2293">
            <v>28000</v>
          </cell>
          <cell r="E2293">
            <v>6355</v>
          </cell>
          <cell r="F2293">
            <v>73</v>
          </cell>
          <cell r="G2293">
            <v>5</v>
          </cell>
        </row>
        <row r="2294">
          <cell r="A2294">
            <v>12471</v>
          </cell>
          <cell r="B2294" t="str">
            <v>FM 10 Company, s.r.o.</v>
          </cell>
          <cell r="C2294" t="str">
            <v>CZ</v>
          </cell>
          <cell r="D2294">
            <v>55000</v>
          </cell>
          <cell r="E2294">
            <v>6356</v>
          </cell>
          <cell r="F2294">
            <v>73</v>
          </cell>
          <cell r="G2294">
            <v>5</v>
          </cell>
        </row>
        <row r="2295">
          <cell r="A2295">
            <v>12472</v>
          </cell>
          <cell r="B2295" t="str">
            <v>METROBETON INVESTMENT CZ, s.r.o.</v>
          </cell>
          <cell r="C2295" t="str">
            <v>CZ</v>
          </cell>
          <cell r="D2295">
            <v>68000</v>
          </cell>
          <cell r="E2295">
            <v>6357</v>
          </cell>
          <cell r="F2295">
            <v>73</v>
          </cell>
          <cell r="G2295">
            <v>5</v>
          </cell>
        </row>
        <row r="2296">
          <cell r="A2296">
            <v>12473</v>
          </cell>
          <cell r="B2296" t="str">
            <v>ELEN trade company s.r.o.</v>
          </cell>
          <cell r="C2296" t="str">
            <v>CZ</v>
          </cell>
          <cell r="D2296">
            <v>68000</v>
          </cell>
          <cell r="E2296">
            <v>6358</v>
          </cell>
          <cell r="F2296">
            <v>73</v>
          </cell>
          <cell r="G2296">
            <v>5</v>
          </cell>
        </row>
        <row r="2297">
          <cell r="A2297">
            <v>12474</v>
          </cell>
          <cell r="B2297" t="str">
            <v>Servodata a.s.</v>
          </cell>
          <cell r="C2297" t="str">
            <v>CZ</v>
          </cell>
          <cell r="D2297">
            <v>46000</v>
          </cell>
          <cell r="E2297">
            <v>6359</v>
          </cell>
          <cell r="F2297">
            <v>73</v>
          </cell>
          <cell r="G2297">
            <v>5</v>
          </cell>
        </row>
        <row r="2298">
          <cell r="A2298">
            <v>12475</v>
          </cell>
          <cell r="B2298" t="str">
            <v>Fond ohrožených dětí</v>
          </cell>
          <cell r="C2298" t="str">
            <v>CZ</v>
          </cell>
          <cell r="D2298">
            <v>94000</v>
          </cell>
          <cell r="E2298">
            <v>6360</v>
          </cell>
          <cell r="F2298">
            <v>73</v>
          </cell>
          <cell r="G2298">
            <v>5</v>
          </cell>
        </row>
        <row r="2299">
          <cell r="A2299">
            <v>12476</v>
          </cell>
          <cell r="B2299" t="str">
            <v>DOSTAV Praha a.s.</v>
          </cell>
          <cell r="C2299" t="str">
            <v>CZ</v>
          </cell>
          <cell r="D2299">
            <v>41000</v>
          </cell>
          <cell r="E2299">
            <v>6361</v>
          </cell>
          <cell r="F2299">
            <v>73</v>
          </cell>
          <cell r="G2299">
            <v>5</v>
          </cell>
        </row>
        <row r="2300">
          <cell r="A2300">
            <v>12477</v>
          </cell>
          <cell r="B2300" t="str">
            <v>Zahradnická firma KVĚT</v>
          </cell>
          <cell r="C2300" t="str">
            <v>CZ</v>
          </cell>
          <cell r="D2300">
            <v>1000</v>
          </cell>
          <cell r="E2300">
            <v>6362</v>
          </cell>
          <cell r="F2300">
            <v>73</v>
          </cell>
          <cell r="G2300">
            <v>5</v>
          </cell>
        </row>
        <row r="2301">
          <cell r="A2301">
            <v>12478</v>
          </cell>
          <cell r="B2301" t="str">
            <v>IMS PROJECT MANAGEMENT</v>
          </cell>
          <cell r="C2301" t="str">
            <v>RU</v>
          </cell>
          <cell r="D2301">
            <v>66000</v>
          </cell>
          <cell r="E2301">
            <v>6363</v>
          </cell>
          <cell r="F2301">
            <v>72</v>
          </cell>
          <cell r="G2301">
            <v>4</v>
          </cell>
        </row>
        <row r="2302">
          <cell r="A2302">
            <v>12479</v>
          </cell>
          <cell r="B2302" t="str">
            <v>EF REAL ESTATE SERVICES LTD</v>
          </cell>
          <cell r="C2302" t="str">
            <v>CY</v>
          </cell>
          <cell r="D2302">
            <v>66000</v>
          </cell>
          <cell r="E2302">
            <v>6083</v>
          </cell>
          <cell r="F2302">
            <v>72</v>
          </cell>
          <cell r="G2302">
            <v>4</v>
          </cell>
        </row>
        <row r="2303">
          <cell r="A2303">
            <v>12480</v>
          </cell>
          <cell r="B2303" t="str">
            <v>Gymnázium Karla Sladkovského, Praha 3, Sladkovského náměstí 8</v>
          </cell>
          <cell r="C2303" t="str">
            <v>CZ</v>
          </cell>
          <cell r="D2303">
            <v>85000</v>
          </cell>
          <cell r="E2303">
            <v>5020</v>
          </cell>
          <cell r="F2303">
            <v>30</v>
          </cell>
          <cell r="G2303">
            <v>2</v>
          </cell>
        </row>
        <row r="2304">
          <cell r="A2304">
            <v>12481</v>
          </cell>
          <cell r="B2304" t="str">
            <v>PARESORA LIMITED</v>
          </cell>
          <cell r="C2304" t="str">
            <v>CY</v>
          </cell>
          <cell r="D2304">
            <v>64000</v>
          </cell>
          <cell r="E2304">
            <v>6364</v>
          </cell>
          <cell r="F2304">
            <v>72</v>
          </cell>
          <cell r="G2304">
            <v>4</v>
          </cell>
        </row>
        <row r="2305">
          <cell r="A2305">
            <v>12482</v>
          </cell>
          <cell r="B2305" t="str">
            <v>SORANUS LIMITED</v>
          </cell>
          <cell r="C2305" t="str">
            <v>CY</v>
          </cell>
          <cell r="D2305">
            <v>64000</v>
          </cell>
          <cell r="E2305">
            <v>7342</v>
          </cell>
          <cell r="F2305">
            <v>72</v>
          </cell>
          <cell r="G2305">
            <v>4</v>
          </cell>
        </row>
        <row r="2306">
          <cell r="A2306">
            <v>12483</v>
          </cell>
          <cell r="B2306" t="str">
            <v>ATLANTIK finanční trhy, a.s.</v>
          </cell>
          <cell r="C2306" t="str">
            <v>CZ</v>
          </cell>
          <cell r="D2306">
            <v>66000</v>
          </cell>
          <cell r="E2306">
            <v>5080</v>
          </cell>
          <cell r="F2306">
            <v>72</v>
          </cell>
          <cell r="G2306">
            <v>4</v>
          </cell>
        </row>
        <row r="2307">
          <cell r="A2307">
            <v>12484</v>
          </cell>
          <cell r="B2307" t="str">
            <v>Boston Merchant Financial Ltd. (BMFN)</v>
          </cell>
          <cell r="C2307" t="str">
            <v>BG</v>
          </cell>
          <cell r="D2307">
            <v>64000</v>
          </cell>
          <cell r="E2307">
            <v>6366</v>
          </cell>
          <cell r="F2307">
            <v>60</v>
          </cell>
          <cell r="G2307">
            <v>3</v>
          </cell>
        </row>
        <row r="2308">
          <cell r="A2308">
            <v>12485</v>
          </cell>
          <cell r="B2308" t="str">
            <v>LOKAL INVEST S.R.O.</v>
          </cell>
          <cell r="C2308" t="str">
            <v>CZ</v>
          </cell>
          <cell r="D2308">
            <v>71000</v>
          </cell>
          <cell r="E2308">
            <v>6367</v>
          </cell>
          <cell r="F2308">
            <v>73</v>
          </cell>
          <cell r="G2308">
            <v>5</v>
          </cell>
        </row>
        <row r="2309">
          <cell r="A2309">
            <v>12486</v>
          </cell>
          <cell r="B2309" t="str">
            <v>Brehonec, s.r.o.</v>
          </cell>
          <cell r="C2309" t="str">
            <v>CZ</v>
          </cell>
          <cell r="D2309">
            <v>68000</v>
          </cell>
          <cell r="E2309">
            <v>5030</v>
          </cell>
          <cell r="F2309">
            <v>73</v>
          </cell>
          <cell r="G2309">
            <v>5</v>
          </cell>
        </row>
        <row r="2310">
          <cell r="A2310">
            <v>12487</v>
          </cell>
          <cell r="B2310" t="str">
            <v>SNOMIROH, s.r.o.</v>
          </cell>
          <cell r="C2310" t="str">
            <v>CZ</v>
          </cell>
          <cell r="D2310">
            <v>68000</v>
          </cell>
          <cell r="E2310">
            <v>5030</v>
          </cell>
          <cell r="F2310">
            <v>73</v>
          </cell>
          <cell r="G2310">
            <v>5</v>
          </cell>
        </row>
        <row r="2311">
          <cell r="A2311">
            <v>12488</v>
          </cell>
          <cell r="B2311" t="str">
            <v>TUMNALIS, s.r.o.</v>
          </cell>
          <cell r="C2311" t="str">
            <v>CZ</v>
          </cell>
          <cell r="D2311">
            <v>68000</v>
          </cell>
          <cell r="E2311">
            <v>5030</v>
          </cell>
          <cell r="F2311">
            <v>73</v>
          </cell>
          <cell r="G2311">
            <v>5</v>
          </cell>
        </row>
        <row r="2312">
          <cell r="A2312">
            <v>12489</v>
          </cell>
          <cell r="B2312" t="str">
            <v>PLOMENTR, s.r.o.</v>
          </cell>
          <cell r="C2312" t="str">
            <v>CZ</v>
          </cell>
          <cell r="D2312">
            <v>68000</v>
          </cell>
          <cell r="E2312">
            <v>5030</v>
          </cell>
          <cell r="F2312">
            <v>73</v>
          </cell>
          <cell r="G2312">
            <v>5</v>
          </cell>
        </row>
        <row r="2313">
          <cell r="A2313">
            <v>12490</v>
          </cell>
          <cell r="B2313" t="str">
            <v>NENDERS, s.r.o.</v>
          </cell>
          <cell r="C2313" t="str">
            <v>CZ</v>
          </cell>
          <cell r="D2313">
            <v>68000</v>
          </cell>
          <cell r="E2313">
            <v>5030</v>
          </cell>
          <cell r="F2313">
            <v>73</v>
          </cell>
          <cell r="G2313">
            <v>5</v>
          </cell>
        </row>
        <row r="2314">
          <cell r="A2314">
            <v>12491</v>
          </cell>
          <cell r="B2314" t="str">
            <v>PAOLO MARCHETTI INTERIORS LIMITED</v>
          </cell>
          <cell r="C2314" t="str">
            <v>GB</v>
          </cell>
          <cell r="D2314">
            <v>46000</v>
          </cell>
          <cell r="E2314">
            <v>6368</v>
          </cell>
          <cell r="F2314">
            <v>73</v>
          </cell>
          <cell r="G2314">
            <v>5</v>
          </cell>
        </row>
        <row r="2315">
          <cell r="A2315">
            <v>12492</v>
          </cell>
          <cell r="B2315" t="str">
            <v>YELLOW LINE LTD.</v>
          </cell>
          <cell r="C2315" t="str">
            <v>DM</v>
          </cell>
          <cell r="D2315">
            <v>46000</v>
          </cell>
          <cell r="E2315">
            <v>6369</v>
          </cell>
          <cell r="F2315">
            <v>73</v>
          </cell>
          <cell r="G2315">
            <v>5</v>
          </cell>
        </row>
        <row r="2316">
          <cell r="A2316">
            <v>12493</v>
          </cell>
          <cell r="B2316" t="str">
            <v>INTERNACIA KOMERCO S.R.O.</v>
          </cell>
          <cell r="C2316" t="str">
            <v>CZ</v>
          </cell>
          <cell r="D2316">
            <v>68000</v>
          </cell>
          <cell r="E2316">
            <v>5030</v>
          </cell>
          <cell r="F2316">
            <v>73</v>
          </cell>
          <cell r="G2316">
            <v>5</v>
          </cell>
        </row>
        <row r="2317">
          <cell r="A2317">
            <v>12494</v>
          </cell>
          <cell r="B2317" t="str">
            <v>Avangard Technology, s.r.o.</v>
          </cell>
          <cell r="C2317" t="str">
            <v>CZ</v>
          </cell>
          <cell r="D2317">
            <v>46000</v>
          </cell>
          <cell r="E2317">
            <v>6370</v>
          </cell>
          <cell r="F2317">
            <v>73</v>
          </cell>
          <cell r="G2317">
            <v>5</v>
          </cell>
        </row>
        <row r="2318">
          <cell r="A2318">
            <v>12495</v>
          </cell>
          <cell r="B2318" t="str">
            <v>SP CAR s.r.o.</v>
          </cell>
          <cell r="C2318" t="str">
            <v>CZ</v>
          </cell>
          <cell r="D2318">
            <v>45000</v>
          </cell>
          <cell r="E2318">
            <v>6371</v>
          </cell>
          <cell r="F2318">
            <v>73</v>
          </cell>
          <cell r="G2318">
            <v>5</v>
          </cell>
        </row>
        <row r="2319">
          <cell r="A2319">
            <v>12496</v>
          </cell>
          <cell r="B2319" t="str">
            <v>RealFin Servis s.r.o.</v>
          </cell>
          <cell r="C2319" t="str">
            <v>CZ</v>
          </cell>
          <cell r="D2319">
            <v>68000</v>
          </cell>
          <cell r="E2319">
            <v>6372</v>
          </cell>
          <cell r="F2319">
            <v>73</v>
          </cell>
          <cell r="G2319">
            <v>5</v>
          </cell>
        </row>
        <row r="2320">
          <cell r="A2320">
            <v>12497</v>
          </cell>
          <cell r="B2320" t="str">
            <v>Tortola trading a.s.</v>
          </cell>
          <cell r="C2320" t="str">
            <v>CZ</v>
          </cell>
          <cell r="D2320">
            <v>68000</v>
          </cell>
          <cell r="E2320">
            <v>6373</v>
          </cell>
          <cell r="F2320">
            <v>73</v>
          </cell>
          <cell r="G2320">
            <v>5</v>
          </cell>
        </row>
        <row r="2321">
          <cell r="A2321">
            <v>12498</v>
          </cell>
          <cell r="B2321" t="str">
            <v>CARSPOINT CZ s.r.o.</v>
          </cell>
          <cell r="C2321" t="str">
            <v>CZ</v>
          </cell>
          <cell r="D2321">
            <v>45000</v>
          </cell>
          <cell r="E2321">
            <v>6374</v>
          </cell>
          <cell r="F2321">
            <v>73</v>
          </cell>
          <cell r="G2321">
            <v>5</v>
          </cell>
        </row>
        <row r="2322">
          <cell r="A2322">
            <v>12499</v>
          </cell>
          <cell r="B2322" t="str">
            <v>Compneo Ltd</v>
          </cell>
          <cell r="C2322" t="str">
            <v>GB</v>
          </cell>
          <cell r="D2322">
            <v>70000</v>
          </cell>
          <cell r="E2322">
            <v>6375</v>
          </cell>
          <cell r="F2322">
            <v>73</v>
          </cell>
          <cell r="G2322">
            <v>5</v>
          </cell>
        </row>
        <row r="2323">
          <cell r="A2323">
            <v>12500</v>
          </cell>
          <cell r="B2323" t="str">
            <v>Polykon s.r.o.</v>
          </cell>
          <cell r="C2323" t="str">
            <v>CZ</v>
          </cell>
          <cell r="D2323">
            <v>41000</v>
          </cell>
          <cell r="E2323">
            <v>6376</v>
          </cell>
          <cell r="F2323">
            <v>73</v>
          </cell>
          <cell r="G2323">
            <v>5</v>
          </cell>
        </row>
        <row r="2324">
          <cell r="A2324">
            <v>12501</v>
          </cell>
          <cell r="B2324" t="str">
            <v>Euro Ventures Holdings a.s.</v>
          </cell>
          <cell r="C2324" t="str">
            <v>CZ</v>
          </cell>
          <cell r="D2324">
            <v>68000</v>
          </cell>
          <cell r="E2324">
            <v>6378</v>
          </cell>
          <cell r="F2324">
            <v>73</v>
          </cell>
          <cell r="G2324">
            <v>5</v>
          </cell>
        </row>
        <row r="2325">
          <cell r="A2325">
            <v>12502</v>
          </cell>
          <cell r="B2325" t="str">
            <v>Hrubý &amp; Buchvaldek, v.o.s.</v>
          </cell>
          <cell r="C2325" t="str">
            <v>CZ</v>
          </cell>
          <cell r="D2325">
            <v>69000</v>
          </cell>
          <cell r="E2325">
            <v>6379</v>
          </cell>
          <cell r="F2325">
            <v>73</v>
          </cell>
          <cell r="G2325">
            <v>5</v>
          </cell>
        </row>
        <row r="2326">
          <cell r="A2326">
            <v>12503</v>
          </cell>
          <cell r="B2326" t="str">
            <v>Translima Ekspansio s.r.o.</v>
          </cell>
          <cell r="C2326" t="str">
            <v>CZ</v>
          </cell>
          <cell r="D2326">
            <v>68000</v>
          </cell>
          <cell r="E2326">
            <v>5030</v>
          </cell>
          <cell r="F2326">
            <v>73</v>
          </cell>
          <cell r="G2326">
            <v>5</v>
          </cell>
        </row>
        <row r="2327">
          <cell r="A2327">
            <v>12504</v>
          </cell>
          <cell r="B2327" t="str">
            <v>Sekura Negoco</v>
          </cell>
          <cell r="C2327" t="str">
            <v>CZ</v>
          </cell>
          <cell r="D2327">
            <v>68000</v>
          </cell>
          <cell r="E2327">
            <v>5030</v>
          </cell>
          <cell r="F2327">
            <v>73</v>
          </cell>
          <cell r="G2327">
            <v>5</v>
          </cell>
        </row>
        <row r="2328">
          <cell r="A2328">
            <v>12505</v>
          </cell>
          <cell r="B2328" t="str">
            <v>Gigantis Property, s.r.o.</v>
          </cell>
          <cell r="C2328" t="str">
            <v>CZ</v>
          </cell>
          <cell r="D2328">
            <v>68000</v>
          </cell>
          <cell r="E2328">
            <v>6380</v>
          </cell>
          <cell r="F2328">
            <v>73</v>
          </cell>
          <cell r="G2328">
            <v>5</v>
          </cell>
        </row>
        <row r="2329">
          <cell r="A2329">
            <v>12506</v>
          </cell>
          <cell r="B2329" t="str">
            <v>Netretail, s.r.o.</v>
          </cell>
          <cell r="C2329" t="str">
            <v>CZ</v>
          </cell>
          <cell r="D2329">
            <v>47000</v>
          </cell>
          <cell r="E2329">
            <v>6381</v>
          </cell>
          <cell r="F2329">
            <v>73</v>
          </cell>
          <cell r="G2329">
            <v>5</v>
          </cell>
        </row>
        <row r="2330">
          <cell r="A2330">
            <v>12507</v>
          </cell>
          <cell r="B2330" t="str">
            <v>Development Ďáblice s.r.o.</v>
          </cell>
          <cell r="C2330" t="str">
            <v>CZ</v>
          </cell>
          <cell r="D2330">
            <v>68000</v>
          </cell>
          <cell r="E2330">
            <v>6382</v>
          </cell>
          <cell r="F2330">
            <v>73</v>
          </cell>
          <cell r="G2330">
            <v>5</v>
          </cell>
        </row>
        <row r="2331">
          <cell r="A2331">
            <v>12508</v>
          </cell>
          <cell r="B2331" t="str">
            <v>Magnitogorsk Iron and Steel Works, OJSC</v>
          </cell>
          <cell r="C2331" t="str">
            <v>RU</v>
          </cell>
          <cell r="D2331">
            <v>7000</v>
          </cell>
          <cell r="E2331">
            <v>6383</v>
          </cell>
          <cell r="F2331">
            <v>73</v>
          </cell>
          <cell r="G2331">
            <v>5</v>
          </cell>
        </row>
        <row r="2332">
          <cell r="A2332">
            <v>12509</v>
          </cell>
          <cell r="B2332" t="str">
            <v>SANTO spol.s r.o.</v>
          </cell>
          <cell r="C2332" t="str">
            <v>CZ</v>
          </cell>
          <cell r="D2332">
            <v>41000</v>
          </cell>
          <cell r="E2332">
            <v>6384</v>
          </cell>
          <cell r="F2332">
            <v>73</v>
          </cell>
          <cell r="G2332">
            <v>5</v>
          </cell>
        </row>
        <row r="2333">
          <cell r="A2333">
            <v>12510</v>
          </cell>
          <cell r="B2333" t="str">
            <v>MediaPlatform a.s.</v>
          </cell>
          <cell r="C2333" t="str">
            <v>CZ</v>
          </cell>
          <cell r="D2333">
            <v>68000</v>
          </cell>
          <cell r="E2333">
            <v>6385</v>
          </cell>
          <cell r="F2333">
            <v>73</v>
          </cell>
          <cell r="G2333">
            <v>5</v>
          </cell>
        </row>
        <row r="2334">
          <cell r="A2334">
            <v>12511</v>
          </cell>
          <cell r="B2334" t="str">
            <v>Kratos Assets Inc</v>
          </cell>
          <cell r="C2334" t="str">
            <v>VG</v>
          </cell>
          <cell r="D2334">
            <v>66000</v>
          </cell>
          <cell r="E2334">
            <v>6386</v>
          </cell>
          <cell r="F2334">
            <v>72</v>
          </cell>
          <cell r="G2334">
            <v>4</v>
          </cell>
        </row>
        <row r="2335">
          <cell r="A2335">
            <v>12512</v>
          </cell>
          <cell r="B2335" t="str">
            <v>Slovenská sporiteľňa a.s.</v>
          </cell>
          <cell r="C2335" t="str">
            <v>SK</v>
          </cell>
          <cell r="D2335">
            <v>64000</v>
          </cell>
          <cell r="E2335">
            <v>5009</v>
          </cell>
          <cell r="F2335">
            <v>60</v>
          </cell>
          <cell r="G2335">
            <v>3</v>
          </cell>
        </row>
        <row r="2336">
          <cell r="A2336">
            <v>12513</v>
          </cell>
          <cell r="B2336" t="str">
            <v>Československá obchodná banka, a.s. (Slovakia)</v>
          </cell>
          <cell r="C2336" t="str">
            <v>SK</v>
          </cell>
          <cell r="D2336">
            <v>64000</v>
          </cell>
          <cell r="E2336">
            <v>5016</v>
          </cell>
          <cell r="F2336">
            <v>60</v>
          </cell>
          <cell r="G2336">
            <v>3</v>
          </cell>
        </row>
        <row r="2337">
          <cell r="A2337">
            <v>12553</v>
          </cell>
          <cell r="B2337" t="str">
            <v>Vnesheconombank (Bank for Development and Foreign Economic Affairs)</v>
          </cell>
          <cell r="C2337" t="str">
            <v>RU</v>
          </cell>
          <cell r="D2337">
            <v>64000</v>
          </cell>
          <cell r="E2337">
            <v>6423</v>
          </cell>
          <cell r="F2337">
            <v>72</v>
          </cell>
          <cell r="G2337">
            <v>4</v>
          </cell>
        </row>
        <row r="2338">
          <cell r="A2338">
            <v>12554</v>
          </cell>
          <cell r="B2338" t="str">
            <v>Vostochny Express Bank, OJSC</v>
          </cell>
          <cell r="C2338" t="str">
            <v>RU</v>
          </cell>
          <cell r="D2338">
            <v>64000</v>
          </cell>
          <cell r="E2338">
            <v>6424</v>
          </cell>
          <cell r="F2338">
            <v>72</v>
          </cell>
          <cell r="G2338">
            <v>4</v>
          </cell>
        </row>
        <row r="2339">
          <cell r="A2339">
            <v>12555</v>
          </cell>
          <cell r="B2339" t="str">
            <v>SKB-Bank</v>
          </cell>
          <cell r="C2339" t="str">
            <v>RU</v>
          </cell>
          <cell r="D2339">
            <v>64000</v>
          </cell>
          <cell r="E2339">
            <v>6425</v>
          </cell>
          <cell r="F2339">
            <v>72</v>
          </cell>
          <cell r="G2339">
            <v>4</v>
          </cell>
        </row>
        <row r="2340">
          <cell r="A2340">
            <v>12556</v>
          </cell>
          <cell r="B2340" t="str">
            <v>Wimm-Bill-Dann, OJSC</v>
          </cell>
          <cell r="C2340" t="str">
            <v>RU</v>
          </cell>
          <cell r="D2340">
            <v>10000</v>
          </cell>
          <cell r="E2340">
            <v>6426</v>
          </cell>
          <cell r="F2340">
            <v>73</v>
          </cell>
          <cell r="G2340">
            <v>5</v>
          </cell>
        </row>
        <row r="2341">
          <cell r="A2341">
            <v>12557</v>
          </cell>
          <cell r="B2341" t="str">
            <v>National Settlement Depository (NSD)</v>
          </cell>
          <cell r="C2341" t="str">
            <v>RU</v>
          </cell>
          <cell r="D2341">
            <v>66000</v>
          </cell>
          <cell r="E2341">
            <v>5046</v>
          </cell>
          <cell r="F2341">
            <v>72</v>
          </cell>
          <cell r="G2341">
            <v>4</v>
          </cell>
        </row>
        <row r="2342">
          <cell r="A2342">
            <v>12558</v>
          </cell>
          <cell r="B2342" t="str">
            <v>BK Region, LLC</v>
          </cell>
          <cell r="C2342" t="str">
            <v>RU</v>
          </cell>
          <cell r="D2342">
            <v>64000</v>
          </cell>
          <cell r="E2342">
            <v>6427</v>
          </cell>
          <cell r="F2342">
            <v>72</v>
          </cell>
          <cell r="G2342">
            <v>4</v>
          </cell>
        </row>
        <row r="2343">
          <cell r="A2343">
            <v>12559</v>
          </cell>
          <cell r="B2343" t="str">
            <v>VitalPeak, Ltd.</v>
          </cell>
          <cell r="C2343" t="str">
            <v>CY</v>
          </cell>
          <cell r="D2343">
            <v>64000</v>
          </cell>
          <cell r="E2343">
            <v>6428</v>
          </cell>
          <cell r="F2343">
            <v>72</v>
          </cell>
          <cell r="G2343">
            <v>4</v>
          </cell>
        </row>
        <row r="2344">
          <cell r="A2344">
            <v>12560</v>
          </cell>
          <cell r="B2344" t="str">
            <v>Wincor Nixdorf (Russia)</v>
          </cell>
          <cell r="C2344" t="str">
            <v>RU</v>
          </cell>
          <cell r="D2344">
            <v>62000</v>
          </cell>
          <cell r="E2344">
            <v>6429</v>
          </cell>
          <cell r="F2344">
            <v>73</v>
          </cell>
          <cell r="G2344">
            <v>5</v>
          </cell>
        </row>
        <row r="2345">
          <cell r="A2345">
            <v>12561</v>
          </cell>
          <cell r="B2345" t="str">
            <v>Westdia Media, LLC</v>
          </cell>
          <cell r="C2345" t="str">
            <v>RU</v>
          </cell>
          <cell r="D2345">
            <v>73000</v>
          </cell>
          <cell r="E2345">
            <v>6430</v>
          </cell>
          <cell r="F2345">
            <v>73</v>
          </cell>
          <cell r="G2345">
            <v>5</v>
          </cell>
        </row>
        <row r="2346">
          <cell r="A2346">
            <v>12563</v>
          </cell>
          <cell r="B2346" t="str">
            <v>JP Morgan Bank International, LLC</v>
          </cell>
          <cell r="C2346" t="str">
            <v>RU</v>
          </cell>
          <cell r="D2346">
            <v>64000</v>
          </cell>
          <cell r="E2346">
            <v>5015</v>
          </cell>
          <cell r="F2346">
            <v>72</v>
          </cell>
          <cell r="G2346">
            <v>4</v>
          </cell>
        </row>
        <row r="2347">
          <cell r="A2347">
            <v>12564</v>
          </cell>
          <cell r="B2347" t="str">
            <v>Ingramm International N.V.</v>
          </cell>
          <cell r="C2347" t="str">
            <v>NL</v>
          </cell>
          <cell r="D2347">
            <v>66000</v>
          </cell>
          <cell r="E2347">
            <v>7604</v>
          </cell>
          <cell r="F2347">
            <v>72</v>
          </cell>
          <cell r="G2347">
            <v>4</v>
          </cell>
        </row>
        <row r="2348">
          <cell r="A2348">
            <v>12565</v>
          </cell>
          <cell r="B2348" t="str">
            <v>Mgr. Jerzy Dziewiecki</v>
          </cell>
          <cell r="C2348" t="str">
            <v>CZ</v>
          </cell>
          <cell r="D2348">
            <v>98000</v>
          </cell>
          <cell r="E2348">
            <v>0</v>
          </cell>
          <cell r="F2348">
            <v>80</v>
          </cell>
          <cell r="G2348">
            <v>6</v>
          </cell>
        </row>
        <row r="2349">
          <cell r="A2349">
            <v>12566</v>
          </cell>
          <cell r="B2349" t="str">
            <v>CITY EMPIRIA a.s.</v>
          </cell>
          <cell r="C2349" t="str">
            <v>CZ</v>
          </cell>
          <cell r="D2349">
            <v>68000</v>
          </cell>
          <cell r="E2349">
            <v>5013</v>
          </cell>
          <cell r="F2349">
            <v>73</v>
          </cell>
          <cell r="G2349">
            <v>5</v>
          </cell>
        </row>
        <row r="2350">
          <cell r="A2350">
            <v>12567</v>
          </cell>
          <cell r="B2350" t="str">
            <v>BEANLY CORPORATE LIMITED</v>
          </cell>
          <cell r="C2350" t="str">
            <v>VG</v>
          </cell>
          <cell r="D2350">
            <v>82000</v>
          </cell>
          <cell r="E2350">
            <v>6432</v>
          </cell>
          <cell r="F2350">
            <v>73</v>
          </cell>
          <cell r="G2350">
            <v>5</v>
          </cell>
        </row>
        <row r="2351">
          <cell r="A2351">
            <v>12568</v>
          </cell>
          <cell r="B2351" t="str">
            <v>Piraeus Bank S.A.</v>
          </cell>
          <cell r="C2351" t="str">
            <v>GR</v>
          </cell>
          <cell r="D2351">
            <v>64000</v>
          </cell>
          <cell r="E2351">
            <v>7400</v>
          </cell>
          <cell r="F2351">
            <v>60</v>
          </cell>
          <cell r="G2351">
            <v>3</v>
          </cell>
        </row>
        <row r="2352">
          <cell r="A2352">
            <v>12569</v>
          </cell>
          <cell r="B2352" t="str">
            <v>MEDIA MARKETING SERVICES a.s.</v>
          </cell>
          <cell r="C2352" t="str">
            <v>CZ</v>
          </cell>
          <cell r="D2352">
            <v>60000</v>
          </cell>
          <cell r="E2352">
            <v>6433</v>
          </cell>
          <cell r="F2352">
            <v>73</v>
          </cell>
          <cell r="G2352">
            <v>5</v>
          </cell>
        </row>
        <row r="2353">
          <cell r="A2353">
            <v>12570</v>
          </cell>
          <cell r="B2353" t="str">
            <v>Hong Leong Bank Berhad</v>
          </cell>
          <cell r="C2353" t="str">
            <v>CN</v>
          </cell>
          <cell r="D2353">
            <v>64000</v>
          </cell>
          <cell r="E2353">
            <v>6434</v>
          </cell>
          <cell r="F2353">
            <v>60</v>
          </cell>
          <cell r="G2353">
            <v>3</v>
          </cell>
        </row>
        <row r="2354">
          <cell r="A2354">
            <v>12571</v>
          </cell>
          <cell r="B2354" t="str">
            <v>Ladislav Chvátal</v>
          </cell>
          <cell r="C2354" t="str">
            <v>CZ</v>
          </cell>
          <cell r="D2354">
            <v>98000</v>
          </cell>
          <cell r="E2354">
            <v>0</v>
          </cell>
          <cell r="F2354">
            <v>80</v>
          </cell>
          <cell r="G2354">
            <v>6</v>
          </cell>
        </row>
        <row r="2355">
          <cell r="A2355">
            <v>12572</v>
          </cell>
          <cell r="B2355" t="str">
            <v>OAO Freight Link</v>
          </cell>
          <cell r="C2355" t="str">
            <v>RU</v>
          </cell>
          <cell r="D2355">
            <v>82000</v>
          </cell>
          <cell r="E2355">
            <v>6435</v>
          </cell>
          <cell r="F2355">
            <v>73</v>
          </cell>
          <cell r="G2355">
            <v>5</v>
          </cell>
        </row>
        <row r="2356">
          <cell r="A2356">
            <v>12573</v>
          </cell>
          <cell r="B2356" t="str">
            <v>Synlab czech s.r.o.</v>
          </cell>
          <cell r="C2356" t="str">
            <v>CZ</v>
          </cell>
          <cell r="D2356">
            <v>86000</v>
          </cell>
          <cell r="E2356">
            <v>6436</v>
          </cell>
          <cell r="F2356">
            <v>73</v>
          </cell>
          <cell r="G2356">
            <v>5</v>
          </cell>
        </row>
        <row r="2357">
          <cell r="A2357">
            <v>12574</v>
          </cell>
          <cell r="B2357" t="str">
            <v>SOTIO a.s.</v>
          </cell>
          <cell r="C2357" t="str">
            <v>CZ</v>
          </cell>
          <cell r="D2357">
            <v>86000</v>
          </cell>
          <cell r="E2357">
            <v>7486</v>
          </cell>
          <cell r="F2357">
            <v>73</v>
          </cell>
          <cell r="G2357">
            <v>5</v>
          </cell>
        </row>
        <row r="2358">
          <cell r="A2358">
            <v>12575</v>
          </cell>
          <cell r="B2358" t="str">
            <v>Konstruktiva Konsit a.s.</v>
          </cell>
          <cell r="C2358" t="str">
            <v>CZ</v>
          </cell>
          <cell r="D2358">
            <v>41000</v>
          </cell>
          <cell r="E2358">
            <v>6438</v>
          </cell>
          <cell r="F2358">
            <v>73</v>
          </cell>
          <cell r="G2358">
            <v>5</v>
          </cell>
        </row>
        <row r="2359">
          <cell r="A2359">
            <v>12576</v>
          </cell>
          <cell r="B2359" t="str">
            <v>BCLASS s.r.o.</v>
          </cell>
          <cell r="C2359" t="str">
            <v>CZ</v>
          </cell>
          <cell r="D2359">
            <v>79000</v>
          </cell>
          <cell r="E2359">
            <v>6439</v>
          </cell>
          <cell r="F2359">
            <v>73</v>
          </cell>
          <cell r="G2359">
            <v>5</v>
          </cell>
        </row>
        <row r="2360">
          <cell r="A2360">
            <v>12577</v>
          </cell>
          <cell r="B2360" t="str">
            <v>BXR Partners a.s.</v>
          </cell>
          <cell r="C2360" t="str">
            <v>CZ</v>
          </cell>
          <cell r="D2360">
            <v>74000</v>
          </cell>
          <cell r="E2360">
            <v>6440</v>
          </cell>
          <cell r="F2360">
            <v>73</v>
          </cell>
          <cell r="G2360">
            <v>5</v>
          </cell>
        </row>
        <row r="2361">
          <cell r="A2361">
            <v>12578</v>
          </cell>
          <cell r="B2361" t="str">
            <v>Zerpasta Investments Ltd.</v>
          </cell>
          <cell r="C2361" t="str">
            <v>CY</v>
          </cell>
          <cell r="D2361">
            <v>64000</v>
          </cell>
          <cell r="E2361">
            <v>6441</v>
          </cell>
          <cell r="F2361">
            <v>60</v>
          </cell>
          <cell r="G2361">
            <v>3</v>
          </cell>
        </row>
        <row r="2362">
          <cell r="A2362">
            <v>12579</v>
          </cell>
          <cell r="B2362" t="str">
            <v>J &amp; T BANKA, a.s., pobočka zahraničnej banky</v>
          </cell>
          <cell r="C2362" t="str">
            <v>SK</v>
          </cell>
          <cell r="D2362">
            <v>64000</v>
          </cell>
          <cell r="E2362">
            <v>5080</v>
          </cell>
          <cell r="F2362">
            <v>60</v>
          </cell>
          <cell r="G2362">
            <v>3</v>
          </cell>
        </row>
        <row r="2363">
          <cell r="A2363">
            <v>12580</v>
          </cell>
          <cell r="B2363" t="str">
            <v>WIS Energo Ledce Sever s.r.o.</v>
          </cell>
          <cell r="C2363" t="str">
            <v>CZ</v>
          </cell>
          <cell r="D2363">
            <v>68000</v>
          </cell>
          <cell r="E2363">
            <v>6442</v>
          </cell>
          <cell r="F2363">
            <v>73</v>
          </cell>
          <cell r="G2363">
            <v>5</v>
          </cell>
        </row>
        <row r="2364">
          <cell r="A2364">
            <v>12581</v>
          </cell>
          <cell r="B2364" t="str">
            <v>SERAMOS LTD</v>
          </cell>
          <cell r="C2364" t="str">
            <v>CY</v>
          </cell>
          <cell r="D2364">
            <v>66000</v>
          </cell>
          <cell r="E2364">
            <v>5244</v>
          </cell>
          <cell r="F2364">
            <v>72</v>
          </cell>
          <cell r="G2364">
            <v>4</v>
          </cell>
        </row>
        <row r="2365">
          <cell r="A2365">
            <v>12582</v>
          </cell>
          <cell r="B2365" t="str">
            <v>Wuhan Optics Valley Financial District Development Company Limited</v>
          </cell>
          <cell r="C2365" t="str">
            <v>CN</v>
          </cell>
          <cell r="D2365">
            <v>68000</v>
          </cell>
          <cell r="E2365">
            <v>6443</v>
          </cell>
          <cell r="F2365">
            <v>73</v>
          </cell>
          <cell r="G2365">
            <v>5</v>
          </cell>
        </row>
        <row r="2366">
          <cell r="A2366">
            <v>12583</v>
          </cell>
          <cell r="B2366" t="str">
            <v>ČKD Blansko Wind, a.s.</v>
          </cell>
          <cell r="C2366" t="str">
            <v>CZ</v>
          </cell>
          <cell r="D2366">
            <v>68000</v>
          </cell>
          <cell r="E2366">
            <v>6225</v>
          </cell>
          <cell r="F2366">
            <v>73</v>
          </cell>
          <cell r="G2366">
            <v>5</v>
          </cell>
        </row>
        <row r="2367">
          <cell r="A2367">
            <v>12584</v>
          </cell>
          <cell r="B2367" t="str">
            <v>Mitino Sport City LLC</v>
          </cell>
          <cell r="C2367" t="str">
            <v>RU</v>
          </cell>
          <cell r="D2367">
            <v>41000</v>
          </cell>
          <cell r="E2367">
            <v>7486</v>
          </cell>
          <cell r="F2367">
            <v>73</v>
          </cell>
          <cell r="G2367">
            <v>5</v>
          </cell>
        </row>
        <row r="2368">
          <cell r="A2368">
            <v>12585</v>
          </cell>
          <cell r="B2368" t="str">
            <v>OJSC Paritetbank</v>
          </cell>
          <cell r="C2368" t="str">
            <v>BY</v>
          </cell>
          <cell r="D2368">
            <v>64000</v>
          </cell>
          <cell r="E2368">
            <v>6445</v>
          </cell>
          <cell r="F2368">
            <v>72</v>
          </cell>
          <cell r="G2368">
            <v>4</v>
          </cell>
        </row>
        <row r="2369">
          <cell r="A2369">
            <v>12586</v>
          </cell>
          <cell r="B2369" t="str">
            <v>Shipping &amp; General Consultants S.A.</v>
          </cell>
          <cell r="C2369" t="str">
            <v>CY</v>
          </cell>
          <cell r="D2369">
            <v>70000</v>
          </cell>
          <cell r="E2369">
            <v>6446</v>
          </cell>
          <cell r="F2369">
            <v>73</v>
          </cell>
          <cell r="G2369">
            <v>5</v>
          </cell>
        </row>
        <row r="2370">
          <cell r="A2370">
            <v>12587</v>
          </cell>
          <cell r="B2370" t="str">
            <v>Bank Admiralty</v>
          </cell>
          <cell r="C2370" t="str">
            <v>RU</v>
          </cell>
          <cell r="D2370">
            <v>64000</v>
          </cell>
          <cell r="E2370">
            <v>6447</v>
          </cell>
          <cell r="F2370">
            <v>72</v>
          </cell>
          <cell r="G2370">
            <v>4</v>
          </cell>
        </row>
        <row r="2371">
          <cell r="A2371">
            <v>12588</v>
          </cell>
          <cell r="B2371" t="str">
            <v>Securia</v>
          </cell>
          <cell r="C2371" t="str">
            <v>RU</v>
          </cell>
          <cell r="D2371">
            <v>78000</v>
          </cell>
          <cell r="E2371">
            <v>6448</v>
          </cell>
          <cell r="F2371">
            <v>73</v>
          </cell>
          <cell r="G2371">
            <v>5</v>
          </cell>
        </row>
        <row r="2372">
          <cell r="A2372">
            <v>12589</v>
          </cell>
          <cell r="B2372" t="str">
            <v>CJSC CORPORATION MOBILE SYSTEMS</v>
          </cell>
          <cell r="C2372" t="str">
            <v>RU</v>
          </cell>
          <cell r="D2372">
            <v>61000</v>
          </cell>
          <cell r="E2372">
            <v>6449</v>
          </cell>
          <cell r="F2372">
            <v>73</v>
          </cell>
          <cell r="G2372">
            <v>5</v>
          </cell>
        </row>
        <row r="2373">
          <cell r="A2373">
            <v>12590</v>
          </cell>
          <cell r="B2373" t="str">
            <v>Elektrolux Rus Ltd</v>
          </cell>
          <cell r="C2373" t="str">
            <v>RU</v>
          </cell>
          <cell r="D2373">
            <v>27000</v>
          </cell>
          <cell r="E2373">
            <v>6450</v>
          </cell>
          <cell r="F2373">
            <v>73</v>
          </cell>
          <cell r="G2373">
            <v>5</v>
          </cell>
        </row>
        <row r="2374">
          <cell r="A2374">
            <v>12591</v>
          </cell>
          <cell r="B2374" t="str">
            <v>Beko Ltd</v>
          </cell>
          <cell r="C2374" t="str">
            <v>RU</v>
          </cell>
          <cell r="D2374">
            <v>27000</v>
          </cell>
          <cell r="E2374">
            <v>6451</v>
          </cell>
          <cell r="F2374">
            <v>73</v>
          </cell>
          <cell r="G2374">
            <v>5</v>
          </cell>
        </row>
        <row r="2375">
          <cell r="A2375">
            <v>12592</v>
          </cell>
          <cell r="B2375" t="str">
            <v>Technology, LLC</v>
          </cell>
          <cell r="C2375" t="str">
            <v>RU</v>
          </cell>
          <cell r="D2375">
            <v>45000</v>
          </cell>
          <cell r="E2375">
            <v>6452</v>
          </cell>
          <cell r="F2375">
            <v>73</v>
          </cell>
          <cell r="G2375">
            <v>5</v>
          </cell>
        </row>
        <row r="2376">
          <cell r="A2376">
            <v>12593</v>
          </cell>
          <cell r="B2376" t="str">
            <v>AMERATAT LIMITED</v>
          </cell>
          <cell r="C2376" t="str">
            <v>CY</v>
          </cell>
          <cell r="D2376">
            <v>99999</v>
          </cell>
          <cell r="E2376">
            <v>6453</v>
          </cell>
          <cell r="F2376">
            <v>73</v>
          </cell>
          <cell r="G2376">
            <v>5</v>
          </cell>
        </row>
        <row r="2377">
          <cell r="A2377">
            <v>12594</v>
          </cell>
          <cell r="B2377" t="str">
            <v>SEFORTA Ventures Ltd.</v>
          </cell>
          <cell r="C2377" t="str">
            <v>CY</v>
          </cell>
          <cell r="D2377">
            <v>99999</v>
          </cell>
          <cell r="E2377">
            <v>6454</v>
          </cell>
          <cell r="F2377">
            <v>73</v>
          </cell>
          <cell r="G2377">
            <v>5</v>
          </cell>
        </row>
        <row r="2378">
          <cell r="A2378">
            <v>12595</v>
          </cell>
          <cell r="B2378" t="str">
            <v>TEN-Development</v>
          </cell>
          <cell r="C2378" t="str">
            <v>RU</v>
          </cell>
          <cell r="D2378">
            <v>64000</v>
          </cell>
          <cell r="E2378">
            <v>6455</v>
          </cell>
          <cell r="F2378">
            <v>72</v>
          </cell>
          <cell r="G2378">
            <v>4</v>
          </cell>
        </row>
        <row r="2379">
          <cell r="A2379">
            <v>12596</v>
          </cell>
          <cell r="B2379" t="str">
            <v>WHITERIVER ASSETS LTD</v>
          </cell>
          <cell r="C2379" t="str">
            <v>VG</v>
          </cell>
          <cell r="D2379">
            <v>46000</v>
          </cell>
          <cell r="E2379">
            <v>6456</v>
          </cell>
          <cell r="F2379">
            <v>73</v>
          </cell>
          <cell r="G2379">
            <v>5</v>
          </cell>
        </row>
        <row r="2380">
          <cell r="A2380">
            <v>12597</v>
          </cell>
          <cell r="B2380" t="str">
            <v>BVI2</v>
          </cell>
          <cell r="C2380" t="str">
            <v>CY</v>
          </cell>
          <cell r="D2380">
            <v>46000</v>
          </cell>
          <cell r="E2380">
            <v>6457</v>
          </cell>
          <cell r="F2380">
            <v>73</v>
          </cell>
          <cell r="G2380">
            <v>5</v>
          </cell>
        </row>
        <row r="2381">
          <cell r="A2381">
            <v>12598</v>
          </cell>
          <cell r="B2381" t="str">
            <v>Joint Stock Company Savings Bank Belarusbank</v>
          </cell>
          <cell r="C2381" t="str">
            <v>BY</v>
          </cell>
          <cell r="D2381">
            <v>64000</v>
          </cell>
          <cell r="E2381">
            <v>6458</v>
          </cell>
          <cell r="F2381">
            <v>72</v>
          </cell>
          <cell r="G2381">
            <v>4</v>
          </cell>
        </row>
        <row r="2382">
          <cell r="A2382">
            <v>12599</v>
          </cell>
          <cell r="B2382" t="str">
            <v>DTM GROUP a.s.</v>
          </cell>
          <cell r="C2382" t="str">
            <v>CZ</v>
          </cell>
          <cell r="D2382">
            <v>46000</v>
          </cell>
          <cell r="E2382">
            <v>6459</v>
          </cell>
          <cell r="F2382">
            <v>73</v>
          </cell>
          <cell r="G2382">
            <v>5</v>
          </cell>
        </row>
        <row r="2383">
          <cell r="A2383">
            <v>12600</v>
          </cell>
          <cell r="B2383" t="str">
            <v>Credo Ventures a.s.</v>
          </cell>
          <cell r="C2383" t="str">
            <v>CZ</v>
          </cell>
          <cell r="D2383">
            <v>70000</v>
          </cell>
          <cell r="E2383">
            <v>6460</v>
          </cell>
          <cell r="F2383">
            <v>73</v>
          </cell>
          <cell r="G2383">
            <v>5</v>
          </cell>
        </row>
        <row r="2384">
          <cell r="A2384">
            <v>12601</v>
          </cell>
          <cell r="B2384" t="str">
            <v>NUNDINA LIMITED</v>
          </cell>
          <cell r="C2384" t="str">
            <v>CY</v>
          </cell>
          <cell r="D2384">
            <v>64000</v>
          </cell>
          <cell r="E2384">
            <v>6461</v>
          </cell>
          <cell r="F2384">
            <v>72</v>
          </cell>
          <cell r="G2384">
            <v>4</v>
          </cell>
        </row>
        <row r="2385">
          <cell r="A2385">
            <v>12602</v>
          </cell>
          <cell r="B2385" t="str">
            <v>VIKTORIAGRUPPE Aktiengesellschaft - organizační složka</v>
          </cell>
          <cell r="C2385" t="str">
            <v>CZ</v>
          </cell>
          <cell r="D2385">
            <v>46000</v>
          </cell>
          <cell r="E2385">
            <v>6462</v>
          </cell>
          <cell r="F2385">
            <v>73</v>
          </cell>
          <cell r="G2385">
            <v>5</v>
          </cell>
        </row>
        <row r="2386">
          <cell r="A2386">
            <v>12603</v>
          </cell>
          <cell r="B2386" t="str">
            <v>Chladicí věže Praha, a. s.</v>
          </cell>
          <cell r="C2386" t="str">
            <v>CZ</v>
          </cell>
          <cell r="D2386">
            <v>28000</v>
          </cell>
          <cell r="E2386">
            <v>6463</v>
          </cell>
          <cell r="F2386">
            <v>73</v>
          </cell>
          <cell r="G2386">
            <v>5</v>
          </cell>
        </row>
        <row r="2387">
          <cell r="A2387">
            <v>12604</v>
          </cell>
          <cell r="B2387" t="str">
            <v>GRADIENT a.s.</v>
          </cell>
          <cell r="C2387" t="str">
            <v>CZ</v>
          </cell>
          <cell r="D2387">
            <v>46000</v>
          </cell>
          <cell r="E2387">
            <v>6464</v>
          </cell>
          <cell r="F2387">
            <v>73</v>
          </cell>
          <cell r="G2387">
            <v>5</v>
          </cell>
        </row>
        <row r="2388">
          <cell r="A2388">
            <v>12605</v>
          </cell>
          <cell r="B2388" t="str">
            <v>METAL RECYCLING s.r.o.</v>
          </cell>
          <cell r="C2388" t="str">
            <v>CZ</v>
          </cell>
          <cell r="D2388">
            <v>38000</v>
          </cell>
          <cell r="E2388">
            <v>6465</v>
          </cell>
          <cell r="F2388">
            <v>73</v>
          </cell>
          <cell r="G2388">
            <v>5</v>
          </cell>
        </row>
        <row r="2389">
          <cell r="A2389">
            <v>12606</v>
          </cell>
          <cell r="B2389" t="str">
            <v>Real 3 a.s.</v>
          </cell>
          <cell r="C2389" t="str">
            <v>CZ</v>
          </cell>
          <cell r="D2389">
            <v>71000</v>
          </cell>
          <cell r="E2389">
            <v>6466</v>
          </cell>
          <cell r="F2389">
            <v>73</v>
          </cell>
          <cell r="G2389">
            <v>5</v>
          </cell>
        </row>
        <row r="2390">
          <cell r="A2390">
            <v>12607</v>
          </cell>
          <cell r="B2390" t="str">
            <v>RMS Mezzanine, a.s.</v>
          </cell>
          <cell r="C2390" t="str">
            <v>CZ</v>
          </cell>
          <cell r="D2390">
            <v>64000</v>
          </cell>
          <cell r="E2390">
            <v>6467</v>
          </cell>
          <cell r="F2390">
            <v>60</v>
          </cell>
          <cell r="G2390">
            <v>3</v>
          </cell>
        </row>
        <row r="2391">
          <cell r="A2391">
            <v>12608</v>
          </cell>
          <cell r="B2391" t="str">
            <v>GEC Czech, s.r.o.</v>
          </cell>
          <cell r="C2391" t="str">
            <v>CZ</v>
          </cell>
          <cell r="D2391">
            <v>68000</v>
          </cell>
          <cell r="E2391">
            <v>6468</v>
          </cell>
          <cell r="F2391">
            <v>73</v>
          </cell>
          <cell r="G2391">
            <v>5</v>
          </cell>
        </row>
        <row r="2392">
          <cell r="A2392">
            <v>12609</v>
          </cell>
          <cell r="B2392" t="str">
            <v>MC GAS EQUIPMENT RESEARCH COMPANY LIMITED</v>
          </cell>
          <cell r="C2392" t="str">
            <v>CY</v>
          </cell>
          <cell r="D2392">
            <v>49000</v>
          </cell>
          <cell r="E2392">
            <v>6469</v>
          </cell>
          <cell r="F2392">
            <v>73</v>
          </cell>
          <cell r="G2392">
            <v>5</v>
          </cell>
        </row>
        <row r="2393">
          <cell r="A2393">
            <v>12610</v>
          </cell>
          <cell r="B2393" t="str">
            <v>JEGI s.r.o.</v>
          </cell>
          <cell r="C2393" t="str">
            <v>CZ</v>
          </cell>
          <cell r="D2393">
            <v>72000</v>
          </cell>
          <cell r="E2393">
            <v>6470</v>
          </cell>
          <cell r="F2393">
            <v>73</v>
          </cell>
          <cell r="G2393">
            <v>5</v>
          </cell>
        </row>
        <row r="2394">
          <cell r="A2394">
            <v>12611</v>
          </cell>
          <cell r="B2394" t="str">
            <v>R Services s.r.o.</v>
          </cell>
          <cell r="C2394" t="str">
            <v>CZ</v>
          </cell>
          <cell r="D2394">
            <v>68000</v>
          </cell>
          <cell r="E2394">
            <v>6471</v>
          </cell>
          <cell r="F2394">
            <v>73</v>
          </cell>
          <cell r="G2394">
            <v>5</v>
          </cell>
        </row>
        <row r="2395">
          <cell r="A2395">
            <v>12612</v>
          </cell>
          <cell r="B2395" t="str">
            <v>TARGO PROMOTION PRAHA spol. s r.o.</v>
          </cell>
          <cell r="C2395" t="str">
            <v>CZ</v>
          </cell>
          <cell r="D2395">
            <v>73000</v>
          </cell>
          <cell r="E2395">
            <v>6472</v>
          </cell>
          <cell r="F2395">
            <v>73</v>
          </cell>
          <cell r="G2395">
            <v>5</v>
          </cell>
        </row>
        <row r="2396">
          <cell r="A2396">
            <v>12613</v>
          </cell>
          <cell r="B2396" t="str">
            <v>Pozov Arthouros</v>
          </cell>
          <cell r="C2396" t="str">
            <v>GR</v>
          </cell>
          <cell r="D2396">
            <v>98000</v>
          </cell>
          <cell r="E2396">
            <v>0</v>
          </cell>
          <cell r="F2396">
            <v>80</v>
          </cell>
          <cell r="G2396">
            <v>6</v>
          </cell>
        </row>
        <row r="2397">
          <cell r="A2397">
            <v>12614</v>
          </cell>
          <cell r="B2397" t="str">
            <v>Isle of Man (Government)</v>
          </cell>
          <cell r="C2397" t="str">
            <v>IM</v>
          </cell>
          <cell r="D2397">
            <v>84000</v>
          </cell>
          <cell r="E2397">
            <v>6387</v>
          </cell>
          <cell r="F2397">
            <v>10</v>
          </cell>
          <cell r="G2397">
            <v>2</v>
          </cell>
        </row>
        <row r="2398">
          <cell r="A2398">
            <v>12615</v>
          </cell>
          <cell r="B2398" t="str">
            <v>Cayman Islands (Government)</v>
          </cell>
          <cell r="C2398" t="str">
            <v>KY</v>
          </cell>
          <cell r="D2398">
            <v>84000</v>
          </cell>
          <cell r="E2398">
            <v>6388</v>
          </cell>
          <cell r="F2398">
            <v>10</v>
          </cell>
          <cell r="G2398">
            <v>2</v>
          </cell>
        </row>
        <row r="2399">
          <cell r="A2399">
            <v>12616</v>
          </cell>
          <cell r="B2399" t="str">
            <v>ALIATROS spol. s r.o.</v>
          </cell>
          <cell r="C2399" t="str">
            <v>CZ</v>
          </cell>
          <cell r="D2399">
            <v>86000</v>
          </cell>
          <cell r="E2399">
            <v>6495</v>
          </cell>
          <cell r="F2399">
            <v>73</v>
          </cell>
          <cell r="G2399">
            <v>5</v>
          </cell>
        </row>
        <row r="2400">
          <cell r="A2400">
            <v>12618</v>
          </cell>
          <cell r="B2400" t="str">
            <v>Dzaghig Limited</v>
          </cell>
          <cell r="C2400" t="str">
            <v>VG</v>
          </cell>
          <cell r="D2400">
            <v>64000</v>
          </cell>
          <cell r="E2400">
            <v>7486</v>
          </cell>
          <cell r="F2400">
            <v>72</v>
          </cell>
          <cell r="G2400">
            <v>4</v>
          </cell>
        </row>
        <row r="2401">
          <cell r="A2401">
            <v>12619</v>
          </cell>
          <cell r="B2401" t="str">
            <v>EBEH Opatovice, a.s., v likvidaci</v>
          </cell>
          <cell r="C2401" t="str">
            <v>CZ</v>
          </cell>
          <cell r="D2401">
            <v>35000</v>
          </cell>
          <cell r="E2401">
            <v>6225</v>
          </cell>
          <cell r="F2401">
            <v>73</v>
          </cell>
          <cell r="G2401">
            <v>5</v>
          </cell>
        </row>
        <row r="2402">
          <cell r="A2402">
            <v>12620</v>
          </cell>
          <cell r="B2402" t="str">
            <v>Elektrizácia železníc Kysak a.s.</v>
          </cell>
          <cell r="C2402" t="str">
            <v>SK</v>
          </cell>
          <cell r="D2402">
            <v>42000</v>
          </cell>
          <cell r="E2402">
            <v>6225</v>
          </cell>
          <cell r="F2402">
            <v>73</v>
          </cell>
          <cell r="G2402">
            <v>5</v>
          </cell>
        </row>
        <row r="2403">
          <cell r="A2403">
            <v>12621</v>
          </cell>
          <cell r="B2403" t="str">
            <v>Energotrans, a.s.</v>
          </cell>
          <cell r="C2403" t="str">
            <v>CZ</v>
          </cell>
          <cell r="D2403">
            <v>35000</v>
          </cell>
          <cell r="E2403">
            <v>6225</v>
          </cell>
          <cell r="F2403">
            <v>73</v>
          </cell>
          <cell r="G2403">
            <v>5</v>
          </cell>
        </row>
        <row r="2404">
          <cell r="A2404">
            <v>12622</v>
          </cell>
          <cell r="B2404" t="str">
            <v>EOP &amp; HOKA, s.r.o.</v>
          </cell>
          <cell r="C2404" t="str">
            <v>CZ</v>
          </cell>
          <cell r="D2404">
            <v>49000</v>
          </cell>
          <cell r="E2404">
            <v>6225</v>
          </cell>
          <cell r="F2404">
            <v>73</v>
          </cell>
          <cell r="G2404">
            <v>5</v>
          </cell>
        </row>
        <row r="2405">
          <cell r="A2405">
            <v>12623</v>
          </cell>
          <cell r="B2405" t="str">
            <v>EP Energy, a.s.</v>
          </cell>
          <cell r="C2405" t="str">
            <v>CZ</v>
          </cell>
          <cell r="D2405">
            <v>64000</v>
          </cell>
          <cell r="E2405">
            <v>6225</v>
          </cell>
          <cell r="F2405">
            <v>60</v>
          </cell>
          <cell r="G2405">
            <v>3</v>
          </cell>
        </row>
        <row r="2406">
          <cell r="A2406">
            <v>12624</v>
          </cell>
          <cell r="B2406" t="str">
            <v>EPH Financing I, a.s.</v>
          </cell>
          <cell r="C2406" t="str">
            <v>CZ</v>
          </cell>
          <cell r="D2406">
            <v>68000</v>
          </cell>
          <cell r="E2406">
            <v>6225</v>
          </cell>
          <cell r="F2406">
            <v>73</v>
          </cell>
          <cell r="G2406">
            <v>5</v>
          </cell>
        </row>
        <row r="2407">
          <cell r="A2407">
            <v>12625</v>
          </cell>
          <cell r="B2407" t="str">
            <v>EPH Financing II, a.s.</v>
          </cell>
          <cell r="C2407" t="str">
            <v>CZ</v>
          </cell>
          <cell r="D2407">
            <v>68000</v>
          </cell>
          <cell r="E2407">
            <v>6225</v>
          </cell>
          <cell r="F2407">
            <v>73</v>
          </cell>
          <cell r="G2407">
            <v>5</v>
          </cell>
        </row>
        <row r="2408">
          <cell r="A2408">
            <v>12626</v>
          </cell>
          <cell r="B2408" t="str">
            <v>EVO - Komořany, a.s.</v>
          </cell>
          <cell r="C2408" t="str">
            <v>CZ</v>
          </cell>
          <cell r="D2408">
            <v>38000</v>
          </cell>
          <cell r="E2408">
            <v>6225</v>
          </cell>
          <cell r="F2408">
            <v>73</v>
          </cell>
          <cell r="G2408">
            <v>5</v>
          </cell>
        </row>
        <row r="2409">
          <cell r="A2409">
            <v>12627</v>
          </cell>
          <cell r="B2409" t="str">
            <v>EZS-BUDAPEST Közlekedési Villamosberendezéseket Kivitelező Kft</v>
          </cell>
          <cell r="C2409" t="str">
            <v>HU</v>
          </cell>
          <cell r="D2409">
            <v>42000</v>
          </cell>
          <cell r="E2409">
            <v>6225</v>
          </cell>
          <cell r="F2409">
            <v>73</v>
          </cell>
          <cell r="G2409">
            <v>5</v>
          </cell>
        </row>
        <row r="2410">
          <cell r="A2410">
            <v>12628</v>
          </cell>
          <cell r="B2410" t="str">
            <v>EŽC a.s.</v>
          </cell>
          <cell r="C2410" t="str">
            <v>CZ</v>
          </cell>
          <cell r="D2410">
            <v>46000</v>
          </cell>
          <cell r="E2410">
            <v>6225</v>
          </cell>
          <cell r="F2410">
            <v>73</v>
          </cell>
          <cell r="G2410">
            <v>5</v>
          </cell>
        </row>
        <row r="2411">
          <cell r="A2411">
            <v>12629</v>
          </cell>
          <cell r="B2411" t="str">
            <v>Greeninvest Energy, a.s.</v>
          </cell>
          <cell r="C2411" t="str">
            <v>CZ</v>
          </cell>
          <cell r="D2411">
            <v>35000</v>
          </cell>
          <cell r="E2411">
            <v>6225</v>
          </cell>
          <cell r="F2411">
            <v>73</v>
          </cell>
          <cell r="G2411">
            <v>5</v>
          </cell>
        </row>
        <row r="2412">
          <cell r="A2412">
            <v>12630</v>
          </cell>
          <cell r="B2412" t="str">
            <v>Jonsa Limited</v>
          </cell>
          <cell r="C2412" t="str">
            <v>CY</v>
          </cell>
          <cell r="D2412">
            <v>64000</v>
          </cell>
          <cell r="E2412">
            <v>7486</v>
          </cell>
          <cell r="F2412">
            <v>72</v>
          </cell>
          <cell r="G2412">
            <v>4</v>
          </cell>
        </row>
        <row r="2413">
          <cell r="A2413">
            <v>12631</v>
          </cell>
          <cell r="B2413" t="str">
            <v>Mining Services and Engineering Sp. Z o. o.</v>
          </cell>
          <cell r="C2413" t="str">
            <v>PL</v>
          </cell>
          <cell r="D2413">
            <v>42000</v>
          </cell>
          <cell r="E2413">
            <v>6225</v>
          </cell>
          <cell r="F2413">
            <v>73</v>
          </cell>
          <cell r="G2413">
            <v>5</v>
          </cell>
        </row>
        <row r="2414">
          <cell r="A2414">
            <v>12632</v>
          </cell>
          <cell r="B2414" t="str">
            <v>Mystery Services s.r.o.</v>
          </cell>
          <cell r="C2414" t="str">
            <v>CZ</v>
          </cell>
          <cell r="D2414">
            <v>56000</v>
          </cell>
          <cell r="E2414">
            <v>7486</v>
          </cell>
          <cell r="F2414">
            <v>73</v>
          </cell>
          <cell r="G2414">
            <v>5</v>
          </cell>
        </row>
        <row r="2415">
          <cell r="A2415">
            <v>12633</v>
          </cell>
          <cell r="B2415" t="str">
            <v>NPTH, a.s.</v>
          </cell>
          <cell r="C2415" t="str">
            <v>CZ</v>
          </cell>
          <cell r="D2415">
            <v>64000</v>
          </cell>
          <cell r="E2415">
            <v>6225</v>
          </cell>
          <cell r="F2415">
            <v>60</v>
          </cell>
          <cell r="G2415">
            <v>3</v>
          </cell>
        </row>
        <row r="2416">
          <cell r="A2416">
            <v>12634</v>
          </cell>
          <cell r="B2416" t="str">
            <v>PPF Advisory (Russia) Limited</v>
          </cell>
          <cell r="C2416" t="str">
            <v>CY</v>
          </cell>
          <cell r="D2416">
            <v>64000</v>
          </cell>
          <cell r="E2416">
            <v>7486</v>
          </cell>
          <cell r="F2416">
            <v>72</v>
          </cell>
          <cell r="G2416">
            <v>4</v>
          </cell>
        </row>
        <row r="2417">
          <cell r="A2417">
            <v>12635</v>
          </cell>
          <cell r="B2417" t="str">
            <v>REATEX a.s. v likvidaci</v>
          </cell>
          <cell r="C2417" t="str">
            <v>CZ</v>
          </cell>
          <cell r="D2417">
            <v>68000</v>
          </cell>
          <cell r="E2417">
            <v>6225</v>
          </cell>
          <cell r="F2417">
            <v>73</v>
          </cell>
          <cell r="G2417">
            <v>5</v>
          </cell>
        </row>
        <row r="2418">
          <cell r="A2418">
            <v>12636</v>
          </cell>
          <cell r="B2418" t="str">
            <v>Teplo Neratovice, spol. s r.o.</v>
          </cell>
          <cell r="C2418" t="str">
            <v>CZ</v>
          </cell>
          <cell r="D2418">
            <v>35000</v>
          </cell>
          <cell r="E2418">
            <v>6225</v>
          </cell>
          <cell r="F2418">
            <v>73</v>
          </cell>
          <cell r="G2418">
            <v>5</v>
          </cell>
        </row>
        <row r="2419">
          <cell r="A2419">
            <v>12637</v>
          </cell>
          <cell r="B2419" t="str">
            <v>TERMONTA PRAHA a.s.</v>
          </cell>
          <cell r="C2419" t="str">
            <v>CZ</v>
          </cell>
          <cell r="D2419">
            <v>25000</v>
          </cell>
          <cell r="E2419">
            <v>6225</v>
          </cell>
          <cell r="F2419">
            <v>73</v>
          </cell>
          <cell r="G2419">
            <v>5</v>
          </cell>
        </row>
        <row r="2420">
          <cell r="A2420">
            <v>12638</v>
          </cell>
          <cell r="B2420" t="str">
            <v>TRAMO RAIL, a.s.</v>
          </cell>
          <cell r="C2420" t="str">
            <v>CZ</v>
          </cell>
          <cell r="D2420">
            <v>27000</v>
          </cell>
          <cell r="E2420">
            <v>6225</v>
          </cell>
          <cell r="F2420">
            <v>73</v>
          </cell>
          <cell r="G2420">
            <v>5</v>
          </cell>
        </row>
        <row r="2421">
          <cell r="A2421">
            <v>12639</v>
          </cell>
          <cell r="B2421" t="str">
            <v>V A H O s.r.o.</v>
          </cell>
          <cell r="C2421" t="str">
            <v>CZ</v>
          </cell>
          <cell r="D2421">
            <v>56000</v>
          </cell>
          <cell r="E2421">
            <v>6225</v>
          </cell>
          <cell r="F2421">
            <v>73</v>
          </cell>
          <cell r="G2421">
            <v>5</v>
          </cell>
        </row>
        <row r="2422">
          <cell r="A2422">
            <v>12640</v>
          </cell>
          <cell r="B2422" t="str">
            <v>Vasútvillamositó Kft</v>
          </cell>
          <cell r="C2422" t="str">
            <v>HU</v>
          </cell>
          <cell r="D2422">
            <v>49000</v>
          </cell>
          <cell r="E2422">
            <v>6225</v>
          </cell>
          <cell r="F2422">
            <v>73</v>
          </cell>
          <cell r="G2422">
            <v>5</v>
          </cell>
        </row>
        <row r="2423">
          <cell r="A2423">
            <v>12641</v>
          </cell>
          <cell r="B2423" t="str">
            <v>Severočeská teplárenská, a.s.</v>
          </cell>
          <cell r="C2423" t="str">
            <v>CZ</v>
          </cell>
          <cell r="D2423">
            <v>35000</v>
          </cell>
          <cell r="E2423">
            <v>6225</v>
          </cell>
          <cell r="F2423">
            <v>73</v>
          </cell>
          <cell r="G2423">
            <v>5</v>
          </cell>
        </row>
        <row r="2424">
          <cell r="A2424">
            <v>12642</v>
          </cell>
          <cell r="B2424" t="str">
            <v>Barclays Private Clients International</v>
          </cell>
          <cell r="C2424" t="str">
            <v>IM</v>
          </cell>
          <cell r="D2424">
            <v>64000</v>
          </cell>
          <cell r="E2424">
            <v>5024</v>
          </cell>
          <cell r="F2424">
            <v>60</v>
          </cell>
          <cell r="G2424">
            <v>3</v>
          </cell>
        </row>
        <row r="2425">
          <cell r="A2425">
            <v>12643</v>
          </cell>
          <cell r="B2425" t="str">
            <v>Euro Leasing</v>
          </cell>
          <cell r="C2425" t="str">
            <v>UA</v>
          </cell>
          <cell r="D2425">
            <v>64000</v>
          </cell>
          <cell r="E2425">
            <v>6420</v>
          </cell>
          <cell r="F2425">
            <v>72</v>
          </cell>
          <cell r="G2425">
            <v>4</v>
          </cell>
        </row>
        <row r="2426">
          <cell r="A2426">
            <v>12644</v>
          </cell>
          <cell r="B2426" t="str">
            <v>VTB Capital S.A.</v>
          </cell>
          <cell r="C2426" t="str">
            <v>LU</v>
          </cell>
          <cell r="D2426">
            <v>64000</v>
          </cell>
          <cell r="E2426">
            <v>5451</v>
          </cell>
          <cell r="F2426">
            <v>60</v>
          </cell>
          <cell r="G2426">
            <v>3</v>
          </cell>
        </row>
        <row r="2427">
          <cell r="A2427">
            <v>12645</v>
          </cell>
          <cell r="B2427" t="str">
            <v>HBOR (Croatian Bank for Reconstruction and Development)</v>
          </cell>
          <cell r="C2427" t="str">
            <v>HR</v>
          </cell>
          <cell r="D2427">
            <v>64000</v>
          </cell>
          <cell r="E2427">
            <v>6421</v>
          </cell>
          <cell r="F2427">
            <v>60</v>
          </cell>
          <cell r="G2427">
            <v>3</v>
          </cell>
        </row>
        <row r="2428">
          <cell r="A2428">
            <v>12646</v>
          </cell>
          <cell r="B2428" t="str">
            <v>Generali Zycie S.A.</v>
          </cell>
          <cell r="C2428" t="str">
            <v>PL</v>
          </cell>
          <cell r="D2428">
            <v>65000</v>
          </cell>
          <cell r="E2428">
            <v>5311</v>
          </cell>
          <cell r="F2428">
            <v>71</v>
          </cell>
          <cell r="G2428">
            <v>4</v>
          </cell>
        </row>
        <row r="2429">
          <cell r="A2429">
            <v>12647</v>
          </cell>
          <cell r="B2429" t="str">
            <v>BNP Paribas Fortis NV</v>
          </cell>
          <cell r="C2429" t="str">
            <v>BE</v>
          </cell>
          <cell r="D2429">
            <v>64000</v>
          </cell>
          <cell r="E2429">
            <v>5314</v>
          </cell>
          <cell r="F2429">
            <v>60</v>
          </cell>
          <cell r="G2429">
            <v>3</v>
          </cell>
        </row>
        <row r="2430">
          <cell r="A2430">
            <v>12648</v>
          </cell>
          <cell r="B2430" t="str">
            <v>Unicredit Securities International Ltd.</v>
          </cell>
          <cell r="C2430" t="str">
            <v>CY</v>
          </cell>
          <cell r="D2430">
            <v>66000</v>
          </cell>
          <cell r="E2430">
            <v>5022</v>
          </cell>
          <cell r="F2430">
            <v>72</v>
          </cell>
          <cell r="G2430">
            <v>4</v>
          </cell>
        </row>
        <row r="2431">
          <cell r="A2431">
            <v>12649</v>
          </cell>
          <cell r="B2431" t="str">
            <v>ABN AMRO</v>
          </cell>
          <cell r="C2431" t="str">
            <v>CY</v>
          </cell>
          <cell r="D2431">
            <v>64000</v>
          </cell>
          <cell r="E2431">
            <v>5001</v>
          </cell>
          <cell r="F2431">
            <v>60</v>
          </cell>
          <cell r="G2431">
            <v>3</v>
          </cell>
        </row>
        <row r="2432">
          <cell r="A2432">
            <v>12650</v>
          </cell>
          <cell r="B2432" t="str">
            <v>UniCredit Bank, PJSC (Ukrsotsbank)</v>
          </cell>
          <cell r="C2432" t="str">
            <v>UA</v>
          </cell>
          <cell r="D2432">
            <v>64000</v>
          </cell>
          <cell r="E2432">
            <v>5022</v>
          </cell>
          <cell r="F2432">
            <v>72</v>
          </cell>
          <cell r="G2432">
            <v>4</v>
          </cell>
        </row>
        <row r="2433">
          <cell r="A2433">
            <v>12651</v>
          </cell>
          <cell r="B2433" t="str">
            <v>CHARMANTIN s.r.o.</v>
          </cell>
          <cell r="C2433" t="str">
            <v>CZ</v>
          </cell>
          <cell r="D2433">
            <v>56000</v>
          </cell>
          <cell r="E2433">
            <v>6422</v>
          </cell>
          <cell r="F2433">
            <v>73</v>
          </cell>
          <cell r="G2433">
            <v>5</v>
          </cell>
        </row>
        <row r="2434">
          <cell r="A2434">
            <v>12652</v>
          </cell>
          <cell r="B2434" t="str">
            <v>ALTONIA LTD</v>
          </cell>
          <cell r="C2434" t="str">
            <v>BG</v>
          </cell>
          <cell r="D2434">
            <v>46000</v>
          </cell>
          <cell r="E2434">
            <v>6473</v>
          </cell>
          <cell r="F2434">
            <v>73</v>
          </cell>
          <cell r="G2434">
            <v>5</v>
          </cell>
        </row>
        <row r="2435">
          <cell r="A2435">
            <v>12653</v>
          </cell>
          <cell r="B2435" t="str">
            <v>MARKETING EXPERTS INC.</v>
          </cell>
          <cell r="C2435" t="str">
            <v>BZ</v>
          </cell>
          <cell r="D2435">
            <v>70000</v>
          </cell>
          <cell r="E2435">
            <v>6474</v>
          </cell>
          <cell r="F2435">
            <v>73</v>
          </cell>
          <cell r="G2435">
            <v>5</v>
          </cell>
        </row>
        <row r="2436">
          <cell r="A2436">
            <v>12654</v>
          </cell>
          <cell r="B2436" t="str">
            <v>AEROWORLD a.s.</v>
          </cell>
          <cell r="C2436" t="str">
            <v>CZ</v>
          </cell>
          <cell r="D2436">
            <v>79000</v>
          </cell>
          <cell r="E2436">
            <v>6475</v>
          </cell>
          <cell r="F2436">
            <v>73</v>
          </cell>
          <cell r="G2436">
            <v>5</v>
          </cell>
        </row>
        <row r="2437">
          <cell r="A2437">
            <v>12655</v>
          </cell>
          <cell r="B2437" t="str">
            <v>TRADEWOOD GROUP LTD.</v>
          </cell>
          <cell r="C2437" t="str">
            <v>DM</v>
          </cell>
          <cell r="D2437">
            <v>46000</v>
          </cell>
          <cell r="E2437">
            <v>6476</v>
          </cell>
          <cell r="F2437">
            <v>73</v>
          </cell>
          <cell r="G2437">
            <v>5</v>
          </cell>
        </row>
        <row r="2438">
          <cell r="A2438">
            <v>12656</v>
          </cell>
          <cell r="B2438" t="str">
            <v>LST A.S.</v>
          </cell>
          <cell r="C2438" t="str">
            <v>CZ</v>
          </cell>
          <cell r="D2438">
            <v>2000</v>
          </cell>
          <cell r="E2438">
            <v>6477</v>
          </cell>
          <cell r="F2438">
            <v>73</v>
          </cell>
          <cell r="G2438">
            <v>5</v>
          </cell>
        </row>
        <row r="2439">
          <cell r="A2439">
            <v>12657</v>
          </cell>
          <cell r="B2439" t="str">
            <v>CL-EVANS S.R.O.</v>
          </cell>
          <cell r="C2439" t="str">
            <v>CZ</v>
          </cell>
          <cell r="D2439">
            <v>41000</v>
          </cell>
          <cell r="E2439">
            <v>6478</v>
          </cell>
          <cell r="F2439">
            <v>73</v>
          </cell>
          <cell r="G2439">
            <v>5</v>
          </cell>
        </row>
        <row r="2440">
          <cell r="A2440">
            <v>12658</v>
          </cell>
          <cell r="B2440" t="str">
            <v>OBIANA REAL PRAHA S.R.O.</v>
          </cell>
          <cell r="C2440" t="str">
            <v>CZ</v>
          </cell>
          <cell r="D2440">
            <v>70000</v>
          </cell>
          <cell r="E2440">
            <v>6479</v>
          </cell>
          <cell r="F2440">
            <v>73</v>
          </cell>
          <cell r="G2440">
            <v>5</v>
          </cell>
        </row>
        <row r="2441">
          <cell r="A2441">
            <v>12659</v>
          </cell>
          <cell r="B2441" t="str">
            <v>Happy auto</v>
          </cell>
          <cell r="C2441" t="str">
            <v>CZ</v>
          </cell>
          <cell r="D2441">
            <v>45000</v>
          </cell>
          <cell r="E2441">
            <v>6480</v>
          </cell>
          <cell r="F2441">
            <v>73</v>
          </cell>
          <cell r="G2441">
            <v>5</v>
          </cell>
        </row>
        <row r="2442">
          <cell r="A2442">
            <v>12660</v>
          </cell>
          <cell r="B2442" t="str">
            <v>LLCB z.s.p.o.</v>
          </cell>
          <cell r="C2442" t="str">
            <v>CZ</v>
          </cell>
          <cell r="D2442">
            <v>82000</v>
          </cell>
          <cell r="E2442">
            <v>6481</v>
          </cell>
          <cell r="F2442">
            <v>73</v>
          </cell>
          <cell r="G2442">
            <v>5</v>
          </cell>
        </row>
        <row r="2443">
          <cell r="A2443">
            <v>12661</v>
          </cell>
          <cell r="B2443" t="str">
            <v>ARBES Technologies, s.r.o.</v>
          </cell>
          <cell r="C2443" t="str">
            <v>CZ</v>
          </cell>
          <cell r="D2443">
            <v>62000</v>
          </cell>
          <cell r="E2443">
            <v>6482</v>
          </cell>
          <cell r="F2443">
            <v>73</v>
          </cell>
          <cell r="G2443">
            <v>5</v>
          </cell>
        </row>
        <row r="2444">
          <cell r="A2444">
            <v>12662</v>
          </cell>
          <cell r="B2444" t="str">
            <v>NedAgro Services B.V.</v>
          </cell>
          <cell r="C2444" t="str">
            <v>NL</v>
          </cell>
          <cell r="D2444">
            <v>1000</v>
          </cell>
          <cell r="E2444">
            <v>6483</v>
          </cell>
          <cell r="F2444">
            <v>73</v>
          </cell>
          <cell r="G2444">
            <v>5</v>
          </cell>
        </row>
        <row r="2445">
          <cell r="A2445">
            <v>12663</v>
          </cell>
          <cell r="B2445" t="str">
            <v>Golden Age</v>
          </cell>
          <cell r="C2445" t="str">
            <v>RU</v>
          </cell>
          <cell r="D2445">
            <v>60000</v>
          </cell>
          <cell r="E2445">
            <v>6485</v>
          </cell>
          <cell r="F2445">
            <v>73</v>
          </cell>
          <cell r="G2445">
            <v>5</v>
          </cell>
        </row>
        <row r="2446">
          <cell r="A2446">
            <v>12664</v>
          </cell>
          <cell r="B2446" t="str">
            <v>Plastar Ltd</v>
          </cell>
          <cell r="C2446" t="str">
            <v>CY</v>
          </cell>
          <cell r="D2446">
            <v>22000</v>
          </cell>
          <cell r="E2446">
            <v>6386</v>
          </cell>
          <cell r="F2446">
            <v>73</v>
          </cell>
          <cell r="G2446">
            <v>5</v>
          </cell>
        </row>
        <row r="2447">
          <cell r="A2447">
            <v>12665</v>
          </cell>
          <cell r="B2447" t="str">
            <v>Torgovij complex Lipetskiy, LLC</v>
          </cell>
          <cell r="C2447" t="str">
            <v>RU</v>
          </cell>
          <cell r="D2447">
            <v>47000</v>
          </cell>
          <cell r="E2447">
            <v>7486</v>
          </cell>
          <cell r="F2447">
            <v>73</v>
          </cell>
          <cell r="G2447">
            <v>5</v>
          </cell>
        </row>
        <row r="2448">
          <cell r="A2448">
            <v>12666</v>
          </cell>
          <cell r="B2448" t="str">
            <v>Bryansk Trade Center, LLC</v>
          </cell>
          <cell r="C2448" t="str">
            <v>RU</v>
          </cell>
          <cell r="D2448">
            <v>47000</v>
          </cell>
          <cell r="E2448">
            <v>6488</v>
          </cell>
          <cell r="F2448">
            <v>73</v>
          </cell>
          <cell r="G2448">
            <v>5</v>
          </cell>
        </row>
        <row r="2449">
          <cell r="A2449">
            <v>12667</v>
          </cell>
          <cell r="B2449" t="str">
            <v>Cultural and Entertainment Center Pobeda, LLC</v>
          </cell>
          <cell r="C2449" t="str">
            <v>RU</v>
          </cell>
          <cell r="D2449">
            <v>93000</v>
          </cell>
          <cell r="E2449">
            <v>6489</v>
          </cell>
          <cell r="F2449">
            <v>73</v>
          </cell>
          <cell r="G2449">
            <v>5</v>
          </cell>
        </row>
        <row r="2450">
          <cell r="A2450">
            <v>12668</v>
          </cell>
          <cell r="B2450" t="str">
            <v>Real Estate Development, LLC</v>
          </cell>
          <cell r="C2450" t="str">
            <v>RU</v>
          </cell>
          <cell r="D2450">
            <v>68000</v>
          </cell>
          <cell r="E2450">
            <v>6490</v>
          </cell>
          <cell r="F2450">
            <v>73</v>
          </cell>
          <cell r="G2450">
            <v>5</v>
          </cell>
        </row>
        <row r="2451">
          <cell r="A2451">
            <v>12669</v>
          </cell>
          <cell r="B2451" t="str">
            <v>Kartontara, OJSC</v>
          </cell>
          <cell r="C2451" t="str">
            <v>RU</v>
          </cell>
          <cell r="D2451">
            <v>17000</v>
          </cell>
          <cell r="E2451">
            <v>7486</v>
          </cell>
          <cell r="F2451">
            <v>73</v>
          </cell>
          <cell r="G2451">
            <v>5</v>
          </cell>
        </row>
        <row r="2452">
          <cell r="A2452">
            <v>12671</v>
          </cell>
          <cell r="B2452" t="str">
            <v>ADG PROJECT MANAGEMENT, LLC</v>
          </cell>
          <cell r="C2452" t="str">
            <v>RU</v>
          </cell>
          <cell r="D2452">
            <v>69000</v>
          </cell>
          <cell r="E2452">
            <v>6493</v>
          </cell>
          <cell r="F2452">
            <v>73</v>
          </cell>
          <cell r="G2452">
            <v>5</v>
          </cell>
        </row>
        <row r="2453">
          <cell r="A2453">
            <v>12672</v>
          </cell>
          <cell r="B2453" t="str">
            <v>Colliers International, LLC</v>
          </cell>
          <cell r="C2453" t="str">
            <v>RU</v>
          </cell>
          <cell r="D2453">
            <v>68000</v>
          </cell>
          <cell r="E2453">
            <v>6494</v>
          </cell>
          <cell r="F2453">
            <v>73</v>
          </cell>
          <cell r="G2453">
            <v>5</v>
          </cell>
        </row>
        <row r="2454">
          <cell r="A2454">
            <v>12673</v>
          </cell>
          <cell r="B2454" t="str">
            <v>Easy Dreams Company Limited</v>
          </cell>
          <cell r="C2454" t="str">
            <v>VN</v>
          </cell>
          <cell r="D2454">
            <v>70000</v>
          </cell>
          <cell r="E2454">
            <v>7486</v>
          </cell>
          <cell r="F2454">
            <v>73</v>
          </cell>
          <cell r="G2454">
            <v>5</v>
          </cell>
        </row>
        <row r="2455">
          <cell r="A2455">
            <v>12674</v>
          </cell>
          <cell r="B2455" t="str">
            <v>EP Germany, GmbH.</v>
          </cell>
          <cell r="C2455" t="str">
            <v>DE</v>
          </cell>
          <cell r="D2455">
            <v>35000</v>
          </cell>
          <cell r="E2455">
            <v>6225</v>
          </cell>
          <cell r="F2455">
            <v>73</v>
          </cell>
          <cell r="G2455">
            <v>5</v>
          </cell>
        </row>
        <row r="2456">
          <cell r="A2456">
            <v>12675</v>
          </cell>
          <cell r="B2456" t="str">
            <v>Home Credit Egypt Trade S.A.E</v>
          </cell>
          <cell r="C2456" t="str">
            <v>EG</v>
          </cell>
          <cell r="D2456">
            <v>64000</v>
          </cell>
          <cell r="E2456">
            <v>7486</v>
          </cell>
          <cell r="F2456">
            <v>72</v>
          </cell>
          <cell r="G2456">
            <v>4</v>
          </cell>
        </row>
        <row r="2457">
          <cell r="A2457">
            <v>12676</v>
          </cell>
          <cell r="B2457" t="str">
            <v>Microlight Trading Limited</v>
          </cell>
          <cell r="C2457" t="str">
            <v>CY</v>
          </cell>
          <cell r="D2457">
            <v>64000</v>
          </cell>
          <cell r="E2457">
            <v>7486</v>
          </cell>
          <cell r="F2457">
            <v>72</v>
          </cell>
          <cell r="G2457">
            <v>4</v>
          </cell>
        </row>
        <row r="2458">
          <cell r="A2458">
            <v>12677</v>
          </cell>
          <cell r="B2458" t="str">
            <v>Moranda, a.s.</v>
          </cell>
          <cell r="C2458" t="str">
            <v>CZ</v>
          </cell>
          <cell r="D2458">
            <v>68000</v>
          </cell>
          <cell r="E2458">
            <v>7486</v>
          </cell>
          <cell r="F2458">
            <v>73</v>
          </cell>
          <cell r="G2458">
            <v>5</v>
          </cell>
        </row>
        <row r="2459">
          <cell r="A2459">
            <v>12678</v>
          </cell>
          <cell r="B2459" t="str">
            <v>Repieno Limited</v>
          </cell>
          <cell r="C2459" t="str">
            <v>CY</v>
          </cell>
          <cell r="D2459">
            <v>64000</v>
          </cell>
          <cell r="E2459">
            <v>7486</v>
          </cell>
          <cell r="F2459">
            <v>72</v>
          </cell>
          <cell r="G2459">
            <v>4</v>
          </cell>
        </row>
        <row r="2460">
          <cell r="A2460">
            <v>12679</v>
          </cell>
          <cell r="B2460" t="str">
            <v>Společnost pro informační databáze, a.s.</v>
          </cell>
          <cell r="C2460" t="str">
            <v>CZ</v>
          </cell>
          <cell r="D2460">
            <v>63000</v>
          </cell>
          <cell r="E2460">
            <v>7486</v>
          </cell>
          <cell r="F2460">
            <v>73</v>
          </cell>
          <cell r="G2460">
            <v>5</v>
          </cell>
        </row>
        <row r="2461">
          <cell r="A2461">
            <v>12680</v>
          </cell>
          <cell r="B2461" t="str">
            <v>Velthemia Limited</v>
          </cell>
          <cell r="C2461" t="str">
            <v>CY</v>
          </cell>
          <cell r="D2461">
            <v>64000</v>
          </cell>
          <cell r="E2461">
            <v>7486</v>
          </cell>
          <cell r="F2461">
            <v>72</v>
          </cell>
          <cell r="G2461">
            <v>4</v>
          </cell>
        </row>
        <row r="2462">
          <cell r="A2462">
            <v>12681</v>
          </cell>
          <cell r="B2462" t="str">
            <v>Credit Invest Limited</v>
          </cell>
          <cell r="C2462" t="str">
            <v>VG</v>
          </cell>
          <cell r="D2462">
            <v>64000</v>
          </cell>
          <cell r="E2462">
            <v>6496</v>
          </cell>
          <cell r="F2462">
            <v>72</v>
          </cell>
          <cell r="G2462">
            <v>4</v>
          </cell>
        </row>
        <row r="2463">
          <cell r="A2463">
            <v>12682</v>
          </cell>
          <cell r="B2463" t="str">
            <v>Interros</v>
          </cell>
          <cell r="C2463" t="str">
            <v>VG</v>
          </cell>
          <cell r="D2463">
            <v>65000</v>
          </cell>
          <cell r="E2463">
            <v>6497</v>
          </cell>
          <cell r="F2463">
            <v>72</v>
          </cell>
          <cell r="G2463">
            <v>4</v>
          </cell>
        </row>
        <row r="2464">
          <cell r="A2464">
            <v>12683</v>
          </cell>
          <cell r="B2464" t="str">
            <v>GAZ SUD SA</v>
          </cell>
          <cell r="C2464" t="str">
            <v>RO</v>
          </cell>
          <cell r="D2464">
            <v>35000</v>
          </cell>
          <cell r="E2464">
            <v>6498</v>
          </cell>
          <cell r="F2464">
            <v>73</v>
          </cell>
          <cell r="G2464">
            <v>5</v>
          </cell>
        </row>
        <row r="2465">
          <cell r="A2465">
            <v>12684</v>
          </cell>
          <cell r="B2465" t="str">
            <v>Aarnio a.s.</v>
          </cell>
          <cell r="C2465" t="str">
            <v>CZ</v>
          </cell>
          <cell r="D2465">
            <v>68000</v>
          </cell>
          <cell r="E2465">
            <v>6499</v>
          </cell>
          <cell r="F2465">
            <v>73</v>
          </cell>
          <cell r="G2465">
            <v>5</v>
          </cell>
        </row>
        <row r="2466">
          <cell r="A2466">
            <v>12685</v>
          </cell>
          <cell r="B2466" t="str">
            <v>SAZKA a.s.</v>
          </cell>
          <cell r="C2466" t="str">
            <v>CZ</v>
          </cell>
          <cell r="D2466">
            <v>92000</v>
          </cell>
          <cell r="E2466">
            <v>6500</v>
          </cell>
          <cell r="F2466">
            <v>73</v>
          </cell>
          <cell r="G2466">
            <v>5</v>
          </cell>
        </row>
        <row r="2467">
          <cell r="A2467">
            <v>12686</v>
          </cell>
          <cell r="B2467" t="str">
            <v>CollectionsPro, s.r.o.</v>
          </cell>
          <cell r="C2467" t="str">
            <v>CZ</v>
          </cell>
          <cell r="D2467">
            <v>82000</v>
          </cell>
          <cell r="E2467">
            <v>7617</v>
          </cell>
          <cell r="F2467">
            <v>73</v>
          </cell>
          <cell r="G2467">
            <v>5</v>
          </cell>
        </row>
        <row r="2468">
          <cell r="A2468">
            <v>12687</v>
          </cell>
          <cell r="B2468" t="str">
            <v>TopWide Holding Limited</v>
          </cell>
          <cell r="C2468" t="str">
            <v>SC</v>
          </cell>
          <cell r="D2468">
            <v>66000</v>
          </cell>
          <cell r="E2468">
            <v>6502</v>
          </cell>
          <cell r="F2468">
            <v>72</v>
          </cell>
          <cell r="G2468">
            <v>4</v>
          </cell>
        </row>
        <row r="2469">
          <cell r="A2469">
            <v>12688</v>
          </cell>
          <cell r="B2469" t="str">
            <v>CP Inkaso s.r.o.</v>
          </cell>
          <cell r="C2469" t="str">
            <v>CZ</v>
          </cell>
          <cell r="D2469">
            <v>46000</v>
          </cell>
          <cell r="E2469">
            <v>7617</v>
          </cell>
          <cell r="F2469">
            <v>73</v>
          </cell>
          <cell r="G2469">
            <v>5</v>
          </cell>
        </row>
        <row r="2470">
          <cell r="A2470">
            <v>12690</v>
          </cell>
          <cell r="B2470" t="str">
            <v>ERIDANUS INVESTMENTS LTD</v>
          </cell>
          <cell r="C2470" t="str">
            <v>CY</v>
          </cell>
          <cell r="D2470">
            <v>46000</v>
          </cell>
          <cell r="E2470">
            <v>6456</v>
          </cell>
          <cell r="F2470">
            <v>73</v>
          </cell>
          <cell r="G2470">
            <v>5</v>
          </cell>
        </row>
        <row r="2471">
          <cell r="A2471">
            <v>12691</v>
          </cell>
          <cell r="B2471" t="str">
            <v>Citadele Banka SC</v>
          </cell>
          <cell r="C2471" t="str">
            <v>LV</v>
          </cell>
          <cell r="D2471">
            <v>64000</v>
          </cell>
          <cell r="E2471">
            <v>6484</v>
          </cell>
          <cell r="F2471">
            <v>60</v>
          </cell>
          <cell r="G2471">
            <v>3</v>
          </cell>
        </row>
        <row r="2472">
          <cell r="A2472">
            <v>12692</v>
          </cell>
          <cell r="B2472" t="str">
            <v>ELNETCOM LIMITED</v>
          </cell>
          <cell r="C2472" t="str">
            <v>CY</v>
          </cell>
          <cell r="D2472">
            <v>66000</v>
          </cell>
          <cell r="E2472">
            <v>6503</v>
          </cell>
          <cell r="F2472">
            <v>72</v>
          </cell>
          <cell r="G2472">
            <v>4</v>
          </cell>
        </row>
        <row r="2473">
          <cell r="A2473">
            <v>12693</v>
          </cell>
          <cell r="B2473" t="str">
            <v>SHARESOWN</v>
          </cell>
          <cell r="C2473" t="str">
            <v>CY</v>
          </cell>
          <cell r="D2473">
            <v>66000</v>
          </cell>
          <cell r="E2473">
            <v>6504</v>
          </cell>
          <cell r="F2473">
            <v>72</v>
          </cell>
          <cell r="G2473">
            <v>4</v>
          </cell>
        </row>
        <row r="2474">
          <cell r="A2474">
            <v>12695</v>
          </cell>
          <cell r="B2474" t="str">
            <v>Diarie Limited</v>
          </cell>
          <cell r="C2474" t="str">
            <v>VG</v>
          </cell>
          <cell r="D2474">
            <v>66000</v>
          </cell>
          <cell r="E2474">
            <v>6550</v>
          </cell>
          <cell r="F2474">
            <v>72</v>
          </cell>
          <cell r="G2474">
            <v>4</v>
          </cell>
        </row>
        <row r="2475">
          <cell r="A2475">
            <v>12696</v>
          </cell>
          <cell r="B2475" t="str">
            <v>RNKO Payment Center, LLC</v>
          </cell>
          <cell r="C2475" t="str">
            <v>RU</v>
          </cell>
          <cell r="D2475">
            <v>66000</v>
          </cell>
          <cell r="E2475">
            <v>6505</v>
          </cell>
          <cell r="F2475">
            <v>72</v>
          </cell>
          <cell r="G2475">
            <v>4</v>
          </cell>
        </row>
        <row r="2476">
          <cell r="A2476">
            <v>12697</v>
          </cell>
          <cell r="B2476" t="str">
            <v>Open Bank, JSC</v>
          </cell>
          <cell r="C2476" t="str">
            <v>RU</v>
          </cell>
          <cell r="D2476">
            <v>64000</v>
          </cell>
          <cell r="E2476">
            <v>6506</v>
          </cell>
          <cell r="F2476">
            <v>72</v>
          </cell>
          <cell r="G2476">
            <v>4</v>
          </cell>
        </row>
        <row r="2477">
          <cell r="A2477">
            <v>12698</v>
          </cell>
          <cell r="B2477" t="str">
            <v>BNP PARIBAS S.A.</v>
          </cell>
          <cell r="C2477" t="str">
            <v>FR</v>
          </cell>
          <cell r="D2477">
            <v>64000</v>
          </cell>
          <cell r="E2477">
            <v>5314</v>
          </cell>
          <cell r="F2477">
            <v>60</v>
          </cell>
          <cell r="G2477">
            <v>3</v>
          </cell>
        </row>
        <row r="2478">
          <cell r="A2478">
            <v>12699</v>
          </cell>
          <cell r="B2478" t="str">
            <v>Crédit Agricole CIB ZAO</v>
          </cell>
          <cell r="C2478" t="str">
            <v>RU</v>
          </cell>
          <cell r="D2478">
            <v>64000</v>
          </cell>
          <cell r="E2478">
            <v>5005</v>
          </cell>
          <cell r="F2478">
            <v>72</v>
          </cell>
          <cell r="G2478">
            <v>4</v>
          </cell>
        </row>
        <row r="2479">
          <cell r="A2479">
            <v>12700</v>
          </cell>
          <cell r="B2479" t="str">
            <v>Chelyabinsk Pipe-Rolling Plant (ChelPipe), JSC</v>
          </cell>
          <cell r="C2479" t="str">
            <v>RU</v>
          </cell>
          <cell r="D2479">
            <v>25000</v>
          </cell>
          <cell r="E2479">
            <v>6507</v>
          </cell>
          <cell r="F2479">
            <v>73</v>
          </cell>
          <cell r="G2479">
            <v>5</v>
          </cell>
        </row>
        <row r="2480">
          <cell r="A2480">
            <v>12701</v>
          </cell>
          <cell r="B2480" t="str">
            <v>ProfMedia, OOO</v>
          </cell>
          <cell r="C2480" t="str">
            <v>RU</v>
          </cell>
          <cell r="D2480">
            <v>60000</v>
          </cell>
          <cell r="E2480">
            <v>6497</v>
          </cell>
          <cell r="F2480">
            <v>73</v>
          </cell>
          <cell r="G2480">
            <v>5</v>
          </cell>
        </row>
        <row r="2481">
          <cell r="A2481">
            <v>12702</v>
          </cell>
          <cell r="B2481" t="str">
            <v>UC RUSAL</v>
          </cell>
          <cell r="C2481" t="str">
            <v>RU</v>
          </cell>
          <cell r="D2481">
            <v>24000</v>
          </cell>
          <cell r="E2481">
            <v>6508</v>
          </cell>
          <cell r="F2481">
            <v>73</v>
          </cell>
          <cell r="G2481">
            <v>5</v>
          </cell>
        </row>
        <row r="2482">
          <cell r="A2482">
            <v>12703</v>
          </cell>
          <cell r="B2482" t="str">
            <v>Absolyutbank JSC</v>
          </cell>
          <cell r="C2482" t="str">
            <v>BY</v>
          </cell>
          <cell r="D2482">
            <v>64000</v>
          </cell>
          <cell r="E2482">
            <v>5016</v>
          </cell>
          <cell r="F2482">
            <v>72</v>
          </cell>
          <cell r="G2482">
            <v>4</v>
          </cell>
        </row>
        <row r="2483">
          <cell r="A2483">
            <v>12704</v>
          </cell>
          <cell r="B2483" t="str">
            <v>WANCHAI, a.s.</v>
          </cell>
          <cell r="C2483" t="str">
            <v>CZ</v>
          </cell>
          <cell r="D2483">
            <v>68000</v>
          </cell>
          <cell r="E2483">
            <v>6510</v>
          </cell>
          <cell r="F2483">
            <v>73</v>
          </cell>
          <cell r="G2483">
            <v>5</v>
          </cell>
        </row>
        <row r="2484">
          <cell r="A2484">
            <v>12705</v>
          </cell>
          <cell r="B2484" t="str">
            <v>OFFICE HOUSE s.r.o.</v>
          </cell>
          <cell r="C2484" t="str">
            <v>CZ</v>
          </cell>
          <cell r="D2484">
            <v>68000</v>
          </cell>
          <cell r="E2484">
            <v>6511</v>
          </cell>
          <cell r="F2484">
            <v>73</v>
          </cell>
          <cell r="G2484">
            <v>5</v>
          </cell>
        </row>
        <row r="2485">
          <cell r="A2485">
            <v>12706</v>
          </cell>
          <cell r="B2485" t="str">
            <v>ProMed Trading, s.r.o.</v>
          </cell>
          <cell r="C2485" t="str">
            <v>CZ</v>
          </cell>
          <cell r="D2485">
            <v>45000</v>
          </cell>
          <cell r="E2485">
            <v>6512</v>
          </cell>
          <cell r="F2485">
            <v>73</v>
          </cell>
          <cell r="G2485">
            <v>5</v>
          </cell>
        </row>
        <row r="2486">
          <cell r="A2486">
            <v>12707</v>
          </cell>
          <cell r="B2486" t="str">
            <v>MS AUTOSTAR s.r.o.</v>
          </cell>
          <cell r="C2486" t="str">
            <v>CZ</v>
          </cell>
          <cell r="D2486">
            <v>45000</v>
          </cell>
          <cell r="E2486">
            <v>6513</v>
          </cell>
          <cell r="F2486">
            <v>73</v>
          </cell>
          <cell r="G2486">
            <v>5</v>
          </cell>
        </row>
        <row r="2487">
          <cell r="A2487">
            <v>12708</v>
          </cell>
          <cell r="B2487" t="str">
            <v>Ltd Vellod , Ltd</v>
          </cell>
          <cell r="C2487" t="str">
            <v>RU</v>
          </cell>
          <cell r="D2487">
            <v>62000</v>
          </cell>
          <cell r="E2487">
            <v>6519</v>
          </cell>
          <cell r="F2487">
            <v>73</v>
          </cell>
          <cell r="G2487">
            <v>5</v>
          </cell>
        </row>
        <row r="2488">
          <cell r="A2488">
            <v>12709</v>
          </cell>
          <cell r="B2488" t="str">
            <v>Pragma</v>
          </cell>
          <cell r="C2488" t="str">
            <v>RU</v>
          </cell>
          <cell r="D2488">
            <v>41000</v>
          </cell>
          <cell r="E2488">
            <v>6518</v>
          </cell>
          <cell r="F2488">
            <v>73</v>
          </cell>
          <cell r="G2488">
            <v>5</v>
          </cell>
        </row>
        <row r="2489">
          <cell r="A2489">
            <v>12710</v>
          </cell>
          <cell r="B2489" t="str">
            <v>PNK Chekhov</v>
          </cell>
          <cell r="C2489" t="str">
            <v>RU</v>
          </cell>
          <cell r="D2489">
            <v>52000</v>
          </cell>
          <cell r="E2489">
            <v>6517</v>
          </cell>
          <cell r="F2489">
            <v>73</v>
          </cell>
          <cell r="G2489">
            <v>5</v>
          </cell>
        </row>
        <row r="2490">
          <cell r="A2490">
            <v>12711</v>
          </cell>
          <cell r="B2490" t="str">
            <v>SK-MANAGEMENT, LLC</v>
          </cell>
          <cell r="C2490" t="str">
            <v>RU</v>
          </cell>
          <cell r="D2490">
            <v>68000</v>
          </cell>
          <cell r="E2490">
            <v>6516</v>
          </cell>
          <cell r="F2490">
            <v>73</v>
          </cell>
          <cell r="G2490">
            <v>5</v>
          </cell>
        </row>
        <row r="2491">
          <cell r="A2491">
            <v>12712</v>
          </cell>
          <cell r="B2491" t="str">
            <v>Ameretat limited</v>
          </cell>
          <cell r="C2491" t="str">
            <v>RU</v>
          </cell>
          <cell r="D2491">
            <v>66000</v>
          </cell>
          <cell r="E2491">
            <v>6515</v>
          </cell>
          <cell r="F2491">
            <v>72</v>
          </cell>
          <cell r="G2491">
            <v>4</v>
          </cell>
        </row>
        <row r="2492">
          <cell r="A2492">
            <v>12713</v>
          </cell>
          <cell r="B2492" t="str">
            <v>Transcapitalbank (TCB), CJSC</v>
          </cell>
          <cell r="C2492" t="str">
            <v>RU</v>
          </cell>
          <cell r="D2492">
            <v>64000</v>
          </cell>
          <cell r="E2492">
            <v>6514</v>
          </cell>
          <cell r="F2492">
            <v>72</v>
          </cell>
          <cell r="G2492">
            <v>4</v>
          </cell>
        </row>
        <row r="2493">
          <cell r="A2493">
            <v>12714</v>
          </cell>
          <cell r="B2493" t="str">
            <v>Kovohutě Rokycany, a.s.</v>
          </cell>
          <cell r="C2493" t="str">
            <v>CZ</v>
          </cell>
          <cell r="D2493">
            <v>24000</v>
          </cell>
          <cell r="E2493">
            <v>6520</v>
          </cell>
          <cell r="F2493">
            <v>73</v>
          </cell>
          <cell r="G2493">
            <v>5</v>
          </cell>
        </row>
        <row r="2494">
          <cell r="A2494">
            <v>12715</v>
          </cell>
          <cell r="B2494" t="str">
            <v>Muzeum hlavního města Prahy</v>
          </cell>
          <cell r="C2494" t="str">
            <v>CZ</v>
          </cell>
          <cell r="D2494">
            <v>91000</v>
          </cell>
          <cell r="E2494">
            <v>5020</v>
          </cell>
          <cell r="F2494">
            <v>30</v>
          </cell>
          <cell r="G2494">
            <v>2</v>
          </cell>
        </row>
        <row r="2495">
          <cell r="A2495">
            <v>12716</v>
          </cell>
          <cell r="B2495" t="str">
            <v>SYNER VHS Vysočina, a.s.</v>
          </cell>
          <cell r="C2495" t="str">
            <v>CZ</v>
          </cell>
          <cell r="D2495">
            <v>42000</v>
          </cell>
          <cell r="E2495">
            <v>7001</v>
          </cell>
          <cell r="F2495">
            <v>73</v>
          </cell>
          <cell r="G2495">
            <v>5</v>
          </cell>
        </row>
        <row r="2496">
          <cell r="A2496">
            <v>12717</v>
          </cell>
          <cell r="B2496" t="str">
            <v>LUKANA Oil</v>
          </cell>
          <cell r="C2496" t="str">
            <v>CZ</v>
          </cell>
          <cell r="D2496">
            <v>69000</v>
          </cell>
          <cell r="E2496">
            <v>6522</v>
          </cell>
          <cell r="F2496">
            <v>73</v>
          </cell>
          <cell r="G2496">
            <v>5</v>
          </cell>
        </row>
        <row r="2497">
          <cell r="A2497">
            <v>12718</v>
          </cell>
          <cell r="B2497" t="str">
            <v>Czech Property Investments, a.s.</v>
          </cell>
          <cell r="C2497" t="str">
            <v>CZ</v>
          </cell>
          <cell r="D2497">
            <v>68000</v>
          </cell>
          <cell r="E2497">
            <v>6523</v>
          </cell>
          <cell r="F2497">
            <v>73</v>
          </cell>
          <cell r="G2497">
            <v>5</v>
          </cell>
        </row>
        <row r="2498">
          <cell r="A2498">
            <v>12719</v>
          </cell>
          <cell r="B2498" t="str">
            <v>DFK Jizera, spol. s r. o.</v>
          </cell>
          <cell r="C2498" t="str">
            <v>CZ</v>
          </cell>
          <cell r="D2498">
            <v>69000</v>
          </cell>
          <cell r="E2498">
            <v>6524</v>
          </cell>
          <cell r="F2498">
            <v>73</v>
          </cell>
          <cell r="G2498">
            <v>5</v>
          </cell>
        </row>
        <row r="2499">
          <cell r="A2499">
            <v>12720</v>
          </cell>
          <cell r="B2499" t="str">
            <v>GRACE LMC, s. r. o.</v>
          </cell>
          <cell r="C2499" t="str">
            <v>CZ</v>
          </cell>
          <cell r="D2499">
            <v>68000</v>
          </cell>
          <cell r="E2499">
            <v>6252</v>
          </cell>
          <cell r="F2499">
            <v>73</v>
          </cell>
          <cell r="G2499">
            <v>5</v>
          </cell>
        </row>
        <row r="2500">
          <cell r="A2500">
            <v>12721</v>
          </cell>
          <cell r="B2500" t="str">
            <v>Expobank CZ a.s.</v>
          </cell>
          <cell r="C2500" t="str">
            <v>CZ</v>
          </cell>
          <cell r="D2500">
            <v>64000</v>
          </cell>
          <cell r="E2500">
            <v>6205</v>
          </cell>
          <cell r="F2500">
            <v>60</v>
          </cell>
          <cell r="G2500">
            <v>3</v>
          </cell>
        </row>
        <row r="2501">
          <cell r="A2501">
            <v>12722</v>
          </cell>
          <cell r="B2501" t="str">
            <v>ION DEVELOPMENT, a. s.</v>
          </cell>
          <cell r="C2501" t="str">
            <v>CZ</v>
          </cell>
          <cell r="D2501">
            <v>68000</v>
          </cell>
          <cell r="E2501">
            <v>5133</v>
          </cell>
          <cell r="F2501">
            <v>73</v>
          </cell>
          <cell r="G2501">
            <v>5</v>
          </cell>
        </row>
        <row r="2502">
          <cell r="A2502">
            <v>12723</v>
          </cell>
          <cell r="B2502" t="str">
            <v>Privest, s. r. o.</v>
          </cell>
          <cell r="C2502" t="str">
            <v>CZ</v>
          </cell>
          <cell r="D2502">
            <v>46000</v>
          </cell>
          <cell r="E2502">
            <v>6527</v>
          </cell>
          <cell r="F2502">
            <v>73</v>
          </cell>
          <cell r="G2502">
            <v>5</v>
          </cell>
        </row>
        <row r="2503">
          <cell r="A2503">
            <v>12724</v>
          </cell>
          <cell r="B2503" t="str">
            <v>Proxy - Finance a.s.</v>
          </cell>
          <cell r="C2503" t="str">
            <v>CZ</v>
          </cell>
          <cell r="D2503">
            <v>66000</v>
          </cell>
          <cell r="E2503">
            <v>6528</v>
          </cell>
          <cell r="F2503">
            <v>72</v>
          </cell>
          <cell r="G2503">
            <v>4</v>
          </cell>
        </row>
        <row r="2504">
          <cell r="A2504">
            <v>12725</v>
          </cell>
          <cell r="B2504" t="str">
            <v>REK-TIME ČR spol. s r. o.</v>
          </cell>
          <cell r="C2504" t="str">
            <v>CZ</v>
          </cell>
          <cell r="D2504">
            <v>73000</v>
          </cell>
          <cell r="E2504">
            <v>6529</v>
          </cell>
          <cell r="F2504">
            <v>73</v>
          </cell>
          <cell r="G2504">
            <v>5</v>
          </cell>
        </row>
        <row r="2505">
          <cell r="A2505">
            <v>12726</v>
          </cell>
          <cell r="B2505" t="str">
            <v>SONING Praha a. s.</v>
          </cell>
          <cell r="C2505" t="str">
            <v>CZ</v>
          </cell>
          <cell r="D2505">
            <v>71000</v>
          </cell>
          <cell r="E2505">
            <v>6530</v>
          </cell>
          <cell r="F2505">
            <v>73</v>
          </cell>
          <cell r="G2505">
            <v>5</v>
          </cell>
        </row>
        <row r="2506">
          <cell r="A2506">
            <v>12727</v>
          </cell>
          <cell r="B2506" t="str">
            <v>SCI AZEITONA</v>
          </cell>
          <cell r="C2506" t="str">
            <v>FR</v>
          </cell>
          <cell r="D2506">
            <v>68000</v>
          </cell>
          <cell r="E2506">
            <v>6531</v>
          </cell>
          <cell r="F2506">
            <v>73</v>
          </cell>
          <cell r="G2506">
            <v>5</v>
          </cell>
        </row>
        <row r="2507">
          <cell r="A2507">
            <v>12728</v>
          </cell>
          <cell r="B2507" t="str">
            <v>Alpha Bank AE</v>
          </cell>
          <cell r="C2507" t="str">
            <v>GR</v>
          </cell>
          <cell r="D2507">
            <v>64000</v>
          </cell>
          <cell r="E2507">
            <v>6532</v>
          </cell>
          <cell r="F2507">
            <v>60</v>
          </cell>
          <cell r="G2507">
            <v>3</v>
          </cell>
        </row>
        <row r="2508">
          <cell r="A2508">
            <v>12729</v>
          </cell>
          <cell r="B2508" t="str">
            <v>PSB Finance S.A.</v>
          </cell>
          <cell r="C2508" t="str">
            <v>LU</v>
          </cell>
          <cell r="D2508">
            <v>64000</v>
          </cell>
          <cell r="E2508">
            <v>5373</v>
          </cell>
          <cell r="F2508">
            <v>60</v>
          </cell>
          <cell r="G2508">
            <v>3</v>
          </cell>
        </row>
        <row r="2509">
          <cell r="A2509">
            <v>12730</v>
          </cell>
          <cell r="B2509" t="str">
            <v>Pegasus Holding, Ltd.</v>
          </cell>
          <cell r="C2509" t="str">
            <v>PT</v>
          </cell>
          <cell r="D2509">
            <v>70000</v>
          </cell>
          <cell r="E2509">
            <v>6533</v>
          </cell>
          <cell r="F2509">
            <v>73</v>
          </cell>
          <cell r="G2509">
            <v>5</v>
          </cell>
        </row>
        <row r="2510">
          <cell r="A2510">
            <v>12731</v>
          </cell>
          <cell r="B2510" t="str">
            <v>Szabo Vladimír, Judr.</v>
          </cell>
          <cell r="C2510" t="str">
            <v>CZ</v>
          </cell>
          <cell r="D2510">
            <v>98000</v>
          </cell>
          <cell r="E2510">
            <v>6583</v>
          </cell>
          <cell r="F2510">
            <v>80</v>
          </cell>
          <cell r="G2510">
            <v>6</v>
          </cell>
        </row>
        <row r="2511">
          <cell r="A2511">
            <v>12732</v>
          </cell>
          <cell r="B2511" t="str">
            <v>WINDENERGIE, s.r.o.</v>
          </cell>
          <cell r="C2511" t="str">
            <v>CZ</v>
          </cell>
          <cell r="D2511">
            <v>27000</v>
          </cell>
          <cell r="E2511">
            <v>6534</v>
          </cell>
          <cell r="F2511">
            <v>73</v>
          </cell>
          <cell r="G2511">
            <v>5</v>
          </cell>
        </row>
        <row r="2512">
          <cell r="A2512">
            <v>12733</v>
          </cell>
          <cell r="B2512" t="str">
            <v>SC MB s. r. o.</v>
          </cell>
          <cell r="C2512" t="str">
            <v>CZ</v>
          </cell>
          <cell r="D2512">
            <v>68000</v>
          </cell>
          <cell r="E2512">
            <v>6535</v>
          </cell>
          <cell r="F2512">
            <v>73</v>
          </cell>
          <cell r="G2512">
            <v>5</v>
          </cell>
        </row>
        <row r="2513">
          <cell r="A2513">
            <v>12734</v>
          </cell>
          <cell r="B2513" t="str">
            <v>Expobank LLC</v>
          </cell>
          <cell r="C2513" t="str">
            <v>RU</v>
          </cell>
          <cell r="D2513">
            <v>64000</v>
          </cell>
          <cell r="E2513">
            <v>6205</v>
          </cell>
          <cell r="F2513">
            <v>72</v>
          </cell>
          <cell r="G2513">
            <v>4</v>
          </cell>
        </row>
        <row r="2514">
          <cell r="A2514">
            <v>12736</v>
          </cell>
          <cell r="B2514" t="str">
            <v>Pražská správa sociálního zabezpečení</v>
          </cell>
          <cell r="C2514" t="str">
            <v>CZ</v>
          </cell>
          <cell r="D2514">
            <v>84000</v>
          </cell>
          <cell r="E2514">
            <v>5006</v>
          </cell>
          <cell r="F2514">
            <v>73</v>
          </cell>
          <cell r="G2514">
            <v>5</v>
          </cell>
        </row>
        <row r="2515">
          <cell r="A2515">
            <v>12737</v>
          </cell>
          <cell r="B2515" t="str">
            <v>DESIGNOR s.r.o.</v>
          </cell>
          <cell r="C2515" t="str">
            <v>CZ</v>
          </cell>
          <cell r="D2515">
            <v>46000</v>
          </cell>
          <cell r="E2515">
            <v>6536</v>
          </cell>
          <cell r="F2515">
            <v>73</v>
          </cell>
          <cell r="G2515">
            <v>5</v>
          </cell>
        </row>
        <row r="2516">
          <cell r="A2516">
            <v>12738</v>
          </cell>
          <cell r="B2516" t="str">
            <v>Committee on Trade Krasnodar</v>
          </cell>
          <cell r="C2516" t="str">
            <v>RU</v>
          </cell>
          <cell r="D2516">
            <v>84000</v>
          </cell>
          <cell r="E2516">
            <v>6537</v>
          </cell>
          <cell r="F2516">
            <v>30</v>
          </cell>
          <cell r="G2516">
            <v>2</v>
          </cell>
        </row>
        <row r="2517">
          <cell r="A2517">
            <v>12739</v>
          </cell>
          <cell r="B2517" t="str">
            <v>Asia Commercial Joint Stock Bank</v>
          </cell>
          <cell r="C2517" t="str">
            <v>VN</v>
          </cell>
          <cell r="D2517">
            <v>64000</v>
          </cell>
          <cell r="E2517">
            <v>6539</v>
          </cell>
          <cell r="F2517">
            <v>72</v>
          </cell>
          <cell r="G2517">
            <v>4</v>
          </cell>
        </row>
        <row r="2518">
          <cell r="A2518">
            <v>12740</v>
          </cell>
          <cell r="B2518" t="str">
            <v>Sacombank</v>
          </cell>
          <cell r="C2518" t="str">
            <v>VN</v>
          </cell>
          <cell r="D2518">
            <v>64000</v>
          </cell>
          <cell r="E2518">
            <v>6540</v>
          </cell>
          <cell r="F2518">
            <v>72</v>
          </cell>
          <cell r="G2518">
            <v>4</v>
          </cell>
        </row>
        <row r="2519">
          <cell r="A2519">
            <v>12741</v>
          </cell>
          <cell r="B2519" t="str">
            <v>Agribank (Vietnam Bank for Agriculture and Rural Development)</v>
          </cell>
          <cell r="C2519" t="str">
            <v>VN</v>
          </cell>
          <cell r="D2519">
            <v>64000</v>
          </cell>
          <cell r="E2519">
            <v>6541</v>
          </cell>
          <cell r="F2519">
            <v>72</v>
          </cell>
          <cell r="G2519">
            <v>4</v>
          </cell>
        </row>
        <row r="2520">
          <cell r="A2520">
            <v>12743</v>
          </cell>
          <cell r="B2520" t="str">
            <v>Sillerud Limited</v>
          </cell>
          <cell r="C2520" t="str">
            <v>CY</v>
          </cell>
          <cell r="D2520">
            <v>64000</v>
          </cell>
          <cell r="E2520">
            <v>7486</v>
          </cell>
          <cell r="F2520">
            <v>72</v>
          </cell>
          <cell r="G2520">
            <v>4</v>
          </cell>
        </row>
        <row r="2521">
          <cell r="A2521">
            <v>12744</v>
          </cell>
          <cell r="B2521" t="str">
            <v>Deliflex Limited</v>
          </cell>
          <cell r="C2521" t="str">
            <v>CY</v>
          </cell>
          <cell r="D2521">
            <v>64000</v>
          </cell>
          <cell r="E2521">
            <v>7486</v>
          </cell>
          <cell r="F2521">
            <v>72</v>
          </cell>
          <cell r="G2521">
            <v>4</v>
          </cell>
        </row>
        <row r="2522">
          <cell r="A2522">
            <v>12745</v>
          </cell>
          <cell r="B2522" t="str">
            <v>Raiffeisen Bank International AG</v>
          </cell>
          <cell r="C2522" t="str">
            <v>AT</v>
          </cell>
          <cell r="D2522">
            <v>64000</v>
          </cell>
          <cell r="E2522">
            <v>5026</v>
          </cell>
          <cell r="F2522">
            <v>60</v>
          </cell>
          <cell r="G2522">
            <v>3</v>
          </cell>
        </row>
        <row r="2523">
          <cell r="A2523">
            <v>12746</v>
          </cell>
          <cell r="B2523" t="str">
            <v>Bavella B.V.</v>
          </cell>
          <cell r="C2523" t="str">
            <v>NL</v>
          </cell>
          <cell r="D2523">
            <v>64000</v>
          </cell>
          <cell r="E2523">
            <v>7486</v>
          </cell>
          <cell r="F2523">
            <v>72</v>
          </cell>
          <cell r="G2523">
            <v>4</v>
          </cell>
        </row>
        <row r="2524">
          <cell r="A2524">
            <v>12748</v>
          </cell>
          <cell r="B2524" t="str">
            <v>Home Credit Lab N.V.</v>
          </cell>
          <cell r="C2524" t="str">
            <v>NL</v>
          </cell>
          <cell r="D2524">
            <v>66000</v>
          </cell>
          <cell r="E2524">
            <v>7486</v>
          </cell>
          <cell r="F2524">
            <v>72</v>
          </cell>
          <cell r="G2524">
            <v>4</v>
          </cell>
        </row>
        <row r="2525">
          <cell r="A2525">
            <v>12749</v>
          </cell>
          <cell r="B2525" t="str">
            <v>Home Credit India B.V.</v>
          </cell>
          <cell r="C2525" t="str">
            <v>NL</v>
          </cell>
          <cell r="D2525">
            <v>64000</v>
          </cell>
          <cell r="E2525">
            <v>5241</v>
          </cell>
          <cell r="F2525">
            <v>72</v>
          </cell>
          <cell r="G2525">
            <v>4</v>
          </cell>
        </row>
        <row r="2526">
          <cell r="A2526">
            <v>12750</v>
          </cell>
          <cell r="B2526" t="str">
            <v>Home Credit Indonesia B.V.</v>
          </cell>
          <cell r="C2526" t="str">
            <v>NL</v>
          </cell>
          <cell r="D2526">
            <v>64000</v>
          </cell>
          <cell r="E2526">
            <v>5241</v>
          </cell>
          <cell r="F2526">
            <v>72</v>
          </cell>
          <cell r="G2526">
            <v>4</v>
          </cell>
        </row>
        <row r="2527">
          <cell r="A2527">
            <v>12752</v>
          </cell>
          <cell r="B2527" t="str">
            <v>Retail Star 22, spol. s r.o.</v>
          </cell>
          <cell r="C2527" t="str">
            <v>CZ</v>
          </cell>
          <cell r="D2527">
            <v>68000</v>
          </cell>
          <cell r="E2527">
            <v>7486</v>
          </cell>
          <cell r="F2527">
            <v>73</v>
          </cell>
          <cell r="G2527">
            <v>5</v>
          </cell>
        </row>
        <row r="2528">
          <cell r="A2528">
            <v>12753</v>
          </cell>
          <cell r="B2528" t="str">
            <v>Retail Star 3, spol. s r.o.</v>
          </cell>
          <cell r="C2528" t="str">
            <v>CZ</v>
          </cell>
          <cell r="D2528">
            <v>68000</v>
          </cell>
          <cell r="E2528">
            <v>7486</v>
          </cell>
          <cell r="F2528">
            <v>73</v>
          </cell>
          <cell r="G2528">
            <v>5</v>
          </cell>
        </row>
        <row r="2529">
          <cell r="A2529">
            <v>12754</v>
          </cell>
          <cell r="B2529" t="str">
            <v>ROKO, LLC</v>
          </cell>
          <cell r="C2529" t="str">
            <v>RU</v>
          </cell>
          <cell r="D2529">
            <v>68000</v>
          </cell>
          <cell r="E2529">
            <v>7486</v>
          </cell>
          <cell r="F2529">
            <v>73</v>
          </cell>
          <cell r="G2529">
            <v>5</v>
          </cell>
        </row>
        <row r="2530">
          <cell r="A2530">
            <v>12756</v>
          </cell>
          <cell r="B2530" t="str">
            <v>PG Bank (Petrolimex Group Commercial Joint Stock Bank)</v>
          </cell>
          <cell r="C2530" t="str">
            <v>VN</v>
          </cell>
          <cell r="D2530">
            <v>64000</v>
          </cell>
          <cell r="E2530">
            <v>6538</v>
          </cell>
          <cell r="F2530">
            <v>72</v>
          </cell>
          <cell r="G2530">
            <v>4</v>
          </cell>
        </row>
        <row r="2531">
          <cell r="A2531">
            <v>12757</v>
          </cell>
          <cell r="B2531" t="str">
            <v>Deutsche Börse Services s.r.o.</v>
          </cell>
          <cell r="C2531" t="str">
            <v>CZ</v>
          </cell>
          <cell r="D2531">
            <v>62000</v>
          </cell>
          <cell r="E2531">
            <v>6551</v>
          </cell>
          <cell r="F2531">
            <v>73</v>
          </cell>
          <cell r="G2531">
            <v>5</v>
          </cell>
        </row>
        <row r="2532">
          <cell r="A2532">
            <v>12758</v>
          </cell>
          <cell r="B2532" t="str">
            <v>Velíšek &amp; Podpěra - advokátní kancelář s.r.o.</v>
          </cell>
          <cell r="C2532" t="str">
            <v>CZ</v>
          </cell>
          <cell r="D2532">
            <v>69000</v>
          </cell>
          <cell r="E2532">
            <v>6552</v>
          </cell>
          <cell r="F2532">
            <v>73</v>
          </cell>
          <cell r="G2532">
            <v>5</v>
          </cell>
        </row>
        <row r="2533">
          <cell r="A2533">
            <v>12759</v>
          </cell>
          <cell r="B2533" t="str">
            <v>A R T I F E X , s.r.o. (A R T I F E X , GmbH.,  A R T I F E X , Ltd.)</v>
          </cell>
          <cell r="C2533" t="str">
            <v>CZ</v>
          </cell>
          <cell r="D2533">
            <v>46000</v>
          </cell>
          <cell r="E2533">
            <v>6553</v>
          </cell>
          <cell r="F2533">
            <v>73</v>
          </cell>
          <cell r="G2533">
            <v>5</v>
          </cell>
        </row>
        <row r="2534">
          <cell r="A2534">
            <v>12760</v>
          </cell>
          <cell r="B2534" t="str">
            <v>A.Q.A. spol. s r.o.</v>
          </cell>
          <cell r="C2534" t="str">
            <v>CZ</v>
          </cell>
          <cell r="D2534">
            <v>1000</v>
          </cell>
          <cell r="E2534">
            <v>6554</v>
          </cell>
          <cell r="F2534">
            <v>73</v>
          </cell>
          <cell r="G2534">
            <v>5</v>
          </cell>
        </row>
        <row r="2535">
          <cell r="A2535">
            <v>12761</v>
          </cell>
          <cell r="B2535" t="str">
            <v>Adast Systems, a.s.</v>
          </cell>
          <cell r="C2535" t="str">
            <v>CZ</v>
          </cell>
          <cell r="D2535">
            <v>28000</v>
          </cell>
          <cell r="E2535">
            <v>6555</v>
          </cell>
          <cell r="F2535">
            <v>73</v>
          </cell>
          <cell r="G2535">
            <v>5</v>
          </cell>
        </row>
        <row r="2536">
          <cell r="A2536">
            <v>12762</v>
          </cell>
          <cell r="B2536" t="str">
            <v>ADMONT ASSOCIATES LLC</v>
          </cell>
          <cell r="C2536" t="str">
            <v>US</v>
          </cell>
          <cell r="D2536">
            <v>70000</v>
          </cell>
          <cell r="E2536">
            <v>6556</v>
          </cell>
          <cell r="F2536">
            <v>73</v>
          </cell>
          <cell r="G2536">
            <v>5</v>
          </cell>
        </row>
        <row r="2537">
          <cell r="A2537">
            <v>12763</v>
          </cell>
          <cell r="B2537" t="str">
            <v>AG CHEMI GROUP s.r.o.</v>
          </cell>
          <cell r="C2537" t="str">
            <v>CZ</v>
          </cell>
          <cell r="D2537">
            <v>46000</v>
          </cell>
          <cell r="E2537">
            <v>6557</v>
          </cell>
          <cell r="F2537">
            <v>73</v>
          </cell>
          <cell r="G2537">
            <v>5</v>
          </cell>
        </row>
        <row r="2538">
          <cell r="A2538">
            <v>12764</v>
          </cell>
          <cell r="B2538" t="str">
            <v>AKUMA, a.s.</v>
          </cell>
          <cell r="C2538" t="str">
            <v>CZ</v>
          </cell>
          <cell r="D2538">
            <v>27000</v>
          </cell>
          <cell r="E2538">
            <v>6558</v>
          </cell>
          <cell r="F2538">
            <v>73</v>
          </cell>
          <cell r="G2538">
            <v>5</v>
          </cell>
        </row>
        <row r="2539">
          <cell r="A2539">
            <v>12765</v>
          </cell>
          <cell r="B2539" t="str">
            <v>ALTERSTAV s.r.o.</v>
          </cell>
          <cell r="C2539" t="str">
            <v>CZ</v>
          </cell>
          <cell r="D2539">
            <v>41000</v>
          </cell>
          <cell r="E2539">
            <v>6559</v>
          </cell>
          <cell r="F2539">
            <v>73</v>
          </cell>
          <cell r="G2539">
            <v>5</v>
          </cell>
        </row>
        <row r="2540">
          <cell r="A2540">
            <v>12766</v>
          </cell>
          <cell r="B2540" t="str">
            <v>AutoR Roubíček s.r.o.</v>
          </cell>
          <cell r="C2540" t="str">
            <v>CZ</v>
          </cell>
          <cell r="D2540">
            <v>45000</v>
          </cell>
          <cell r="E2540">
            <v>6549</v>
          </cell>
          <cell r="F2540">
            <v>73</v>
          </cell>
          <cell r="G2540">
            <v>5</v>
          </cell>
        </row>
        <row r="2541">
          <cell r="A2541">
            <v>12767</v>
          </cell>
          <cell r="B2541" t="str">
            <v>Bateria Slaný CZ, s.r.o.</v>
          </cell>
          <cell r="C2541" t="str">
            <v>CZ</v>
          </cell>
          <cell r="D2541">
            <v>46000</v>
          </cell>
          <cell r="E2541">
            <v>6530</v>
          </cell>
          <cell r="F2541">
            <v>73</v>
          </cell>
          <cell r="G2541">
            <v>5</v>
          </cell>
        </row>
        <row r="2542">
          <cell r="A2542">
            <v>12768</v>
          </cell>
          <cell r="B2542" t="str">
            <v>BAUMATIC-ČR, spol. s r.o.</v>
          </cell>
          <cell r="C2542" t="str">
            <v>CZ</v>
          </cell>
          <cell r="D2542">
            <v>46000</v>
          </cell>
          <cell r="E2542">
            <v>6562</v>
          </cell>
          <cell r="F2542">
            <v>73</v>
          </cell>
          <cell r="G2542">
            <v>5</v>
          </cell>
        </row>
        <row r="2543">
          <cell r="A2543">
            <v>12769</v>
          </cell>
          <cell r="B2543" t="str">
            <v>CARTHAMUS a.s.</v>
          </cell>
          <cell r="C2543" t="str">
            <v>CZ</v>
          </cell>
          <cell r="D2543">
            <v>35000</v>
          </cell>
          <cell r="E2543">
            <v>6563</v>
          </cell>
          <cell r="F2543">
            <v>73</v>
          </cell>
          <cell r="G2543">
            <v>5</v>
          </cell>
        </row>
        <row r="2544">
          <cell r="A2544">
            <v>12770</v>
          </cell>
          <cell r="B2544" t="str">
            <v>Commexim Group a.s.</v>
          </cell>
          <cell r="C2544" t="str">
            <v>CZ</v>
          </cell>
          <cell r="D2544">
            <v>46000</v>
          </cell>
          <cell r="E2544">
            <v>6564</v>
          </cell>
          <cell r="F2544">
            <v>73</v>
          </cell>
          <cell r="G2544">
            <v>5</v>
          </cell>
        </row>
        <row r="2545">
          <cell r="A2545">
            <v>12771</v>
          </cell>
          <cell r="B2545" t="str">
            <v>Living Property a.s.</v>
          </cell>
          <cell r="C2545" t="str">
            <v>CZ</v>
          </cell>
          <cell r="D2545">
            <v>33000</v>
          </cell>
          <cell r="E2545">
            <v>6565</v>
          </cell>
          <cell r="F2545">
            <v>73</v>
          </cell>
          <cell r="G2545">
            <v>5</v>
          </cell>
        </row>
        <row r="2546">
          <cell r="A2546">
            <v>12772</v>
          </cell>
          <cell r="B2546" t="str">
            <v>České teplo s.r.o.</v>
          </cell>
          <cell r="C2546" t="str">
            <v>CZ</v>
          </cell>
          <cell r="D2546">
            <v>35000</v>
          </cell>
          <cell r="E2546">
            <v>6566</v>
          </cell>
          <cell r="F2546">
            <v>73</v>
          </cell>
          <cell r="G2546">
            <v>5</v>
          </cell>
        </row>
        <row r="2547">
          <cell r="A2547">
            <v>12773</v>
          </cell>
          <cell r="B2547" t="str">
            <v>EUROPAY s.r.o.</v>
          </cell>
          <cell r="C2547" t="str">
            <v>CZ</v>
          </cell>
          <cell r="D2547">
            <v>25000</v>
          </cell>
          <cell r="E2547">
            <v>6567</v>
          </cell>
          <cell r="F2547">
            <v>73</v>
          </cell>
          <cell r="G2547">
            <v>5</v>
          </cell>
        </row>
        <row r="2548">
          <cell r="A2548">
            <v>12774</v>
          </cell>
          <cell r="B2548" t="str">
            <v>EVROPA LOGISTIK s.r.o.</v>
          </cell>
          <cell r="C2548" t="str">
            <v>CZ</v>
          </cell>
          <cell r="D2548">
            <v>68000</v>
          </cell>
          <cell r="E2548">
            <v>6568</v>
          </cell>
          <cell r="F2548">
            <v>73</v>
          </cell>
          <cell r="G2548">
            <v>5</v>
          </cell>
        </row>
        <row r="2549">
          <cell r="A2549">
            <v>12775</v>
          </cell>
          <cell r="B2549" t="str">
            <v>FERMAT CZ s.r.o.</v>
          </cell>
          <cell r="C2549" t="str">
            <v>CZ</v>
          </cell>
          <cell r="D2549">
            <v>28000</v>
          </cell>
          <cell r="E2549">
            <v>6569</v>
          </cell>
          <cell r="F2549">
            <v>73</v>
          </cell>
          <cell r="G2549">
            <v>5</v>
          </cell>
        </row>
        <row r="2550">
          <cell r="A2550">
            <v>12776</v>
          </cell>
          <cell r="B2550" t="str">
            <v>FERROCOM a.s.</v>
          </cell>
          <cell r="C2550" t="str">
            <v>CZ</v>
          </cell>
          <cell r="D2550">
            <v>46000</v>
          </cell>
          <cell r="E2550">
            <v>6570</v>
          </cell>
          <cell r="F2550">
            <v>73</v>
          </cell>
          <cell r="G2550">
            <v>5</v>
          </cell>
        </row>
        <row r="2551">
          <cell r="A2551">
            <v>12777</v>
          </cell>
          <cell r="B2551" t="str">
            <v>Flexibuild s.r.o.</v>
          </cell>
          <cell r="C2551" t="str">
            <v>CZ</v>
          </cell>
          <cell r="D2551">
            <v>17000</v>
          </cell>
          <cell r="E2551">
            <v>6571</v>
          </cell>
          <cell r="F2551">
            <v>73</v>
          </cell>
          <cell r="G2551">
            <v>5</v>
          </cell>
        </row>
        <row r="2552">
          <cell r="A2552">
            <v>12778</v>
          </cell>
          <cell r="B2552" t="str">
            <v>Global contact, a.s.</v>
          </cell>
          <cell r="C2552" t="str">
            <v>CZ</v>
          </cell>
          <cell r="D2552">
            <v>68000</v>
          </cell>
          <cell r="E2552">
            <v>6572</v>
          </cell>
          <cell r="F2552">
            <v>73</v>
          </cell>
          <cell r="G2552">
            <v>5</v>
          </cell>
        </row>
        <row r="2553">
          <cell r="A2553">
            <v>12779</v>
          </cell>
          <cell r="B2553" t="str">
            <v>Hair Styling Professional s.r.o.</v>
          </cell>
          <cell r="C2553" t="str">
            <v>CZ</v>
          </cell>
          <cell r="D2553">
            <v>96000</v>
          </cell>
          <cell r="E2553">
            <v>6573</v>
          </cell>
          <cell r="F2553">
            <v>73</v>
          </cell>
          <cell r="G2553">
            <v>5</v>
          </cell>
        </row>
        <row r="2554">
          <cell r="A2554">
            <v>12780</v>
          </cell>
          <cell r="B2554" t="str">
            <v>HIC &amp; Services, s.r.o.</v>
          </cell>
          <cell r="C2554" t="str">
            <v>CZ</v>
          </cell>
          <cell r="D2554">
            <v>71000</v>
          </cell>
          <cell r="E2554">
            <v>6574</v>
          </cell>
          <cell r="F2554">
            <v>73</v>
          </cell>
          <cell r="G2554">
            <v>5</v>
          </cell>
        </row>
        <row r="2555">
          <cell r="A2555">
            <v>12781</v>
          </cell>
          <cell r="B2555" t="str">
            <v>IM-EXPO TRADE s.r.o.</v>
          </cell>
          <cell r="C2555" t="str">
            <v>CZ</v>
          </cell>
          <cell r="D2555">
            <v>47000</v>
          </cell>
          <cell r="E2555">
            <v>6576</v>
          </cell>
          <cell r="F2555">
            <v>73</v>
          </cell>
          <cell r="G2555">
            <v>5</v>
          </cell>
        </row>
        <row r="2556">
          <cell r="A2556">
            <v>12782</v>
          </cell>
          <cell r="B2556" t="str">
            <v>KUGUMO s.r.o.</v>
          </cell>
          <cell r="C2556" t="str">
            <v>CZ</v>
          </cell>
          <cell r="D2556">
            <v>68000</v>
          </cell>
          <cell r="E2556">
            <v>6576</v>
          </cell>
          <cell r="F2556">
            <v>73</v>
          </cell>
          <cell r="G2556">
            <v>5</v>
          </cell>
        </row>
        <row r="2557">
          <cell r="A2557">
            <v>12783</v>
          </cell>
          <cell r="B2557" t="str">
            <v>LOUREN, s.r.o</v>
          </cell>
          <cell r="C2557" t="str">
            <v>CZ</v>
          </cell>
          <cell r="D2557">
            <v>68000</v>
          </cell>
          <cell r="E2557">
            <v>6577</v>
          </cell>
          <cell r="F2557">
            <v>73</v>
          </cell>
          <cell r="G2557">
            <v>5</v>
          </cell>
        </row>
        <row r="2558">
          <cell r="A2558">
            <v>12784</v>
          </cell>
          <cell r="B2558" t="str">
            <v>Lučební závody Draslovka a.s. Kolín</v>
          </cell>
          <cell r="C2558" t="str">
            <v>CZ</v>
          </cell>
          <cell r="D2558">
            <v>20000</v>
          </cell>
          <cell r="E2558">
            <v>6478</v>
          </cell>
          <cell r="F2558">
            <v>73</v>
          </cell>
          <cell r="G2558">
            <v>5</v>
          </cell>
        </row>
        <row r="2559">
          <cell r="A2559">
            <v>12785</v>
          </cell>
          <cell r="B2559" t="str">
            <v>MC Centrum, a.s.</v>
          </cell>
          <cell r="C2559" t="str">
            <v>CZ</v>
          </cell>
          <cell r="D2559">
            <v>68000</v>
          </cell>
          <cell r="E2559">
            <v>6579</v>
          </cell>
          <cell r="F2559">
            <v>73</v>
          </cell>
          <cell r="G2559">
            <v>5</v>
          </cell>
        </row>
        <row r="2560">
          <cell r="A2560">
            <v>12786</v>
          </cell>
          <cell r="B2560" t="str">
            <v>METAL MB s.r.o.</v>
          </cell>
          <cell r="C2560" t="str">
            <v>CZ</v>
          </cell>
          <cell r="D2560">
            <v>25000</v>
          </cell>
          <cell r="E2560">
            <v>6580</v>
          </cell>
          <cell r="F2560">
            <v>73</v>
          </cell>
          <cell r="G2560">
            <v>5</v>
          </cell>
        </row>
        <row r="2561">
          <cell r="A2561">
            <v>12787</v>
          </cell>
          <cell r="B2561" t="str">
            <v>P K I - Teplotechna Brno spol. s r.o.</v>
          </cell>
          <cell r="C2561" t="str">
            <v>CZ</v>
          </cell>
          <cell r="D2561">
            <v>33000</v>
          </cell>
          <cell r="E2561">
            <v>6581</v>
          </cell>
          <cell r="F2561">
            <v>73</v>
          </cell>
          <cell r="G2561">
            <v>5</v>
          </cell>
        </row>
        <row r="2562">
          <cell r="A2562">
            <v>12788</v>
          </cell>
          <cell r="B2562" t="str">
            <v>PLAS s.r.o.</v>
          </cell>
          <cell r="C2562" t="str">
            <v>CZ</v>
          </cell>
          <cell r="D2562">
            <v>33000</v>
          </cell>
          <cell r="E2562">
            <v>6582</v>
          </cell>
          <cell r="F2562">
            <v>73</v>
          </cell>
          <cell r="G2562">
            <v>5</v>
          </cell>
        </row>
        <row r="2563">
          <cell r="A2563">
            <v>12789</v>
          </cell>
          <cell r="B2563" t="str">
            <v>Prague Business Estate a.s.</v>
          </cell>
          <cell r="C2563" t="str">
            <v>CZ</v>
          </cell>
          <cell r="D2563">
            <v>43000</v>
          </cell>
          <cell r="E2563">
            <v>6583</v>
          </cell>
          <cell r="F2563">
            <v>73</v>
          </cell>
          <cell r="G2563">
            <v>5</v>
          </cell>
        </row>
        <row r="2564">
          <cell r="A2564">
            <v>12790</v>
          </cell>
          <cell r="B2564" t="str">
            <v>Prague Business Property a.s.</v>
          </cell>
          <cell r="C2564" t="str">
            <v>CZ</v>
          </cell>
          <cell r="D2564">
            <v>68000</v>
          </cell>
          <cell r="E2564">
            <v>6583</v>
          </cell>
          <cell r="F2564">
            <v>73</v>
          </cell>
          <cell r="G2564">
            <v>5</v>
          </cell>
        </row>
        <row r="2565">
          <cell r="A2565">
            <v>12791</v>
          </cell>
          <cell r="B2565" t="str">
            <v>Regionální rada regionu soudržnosti Jihovýchod</v>
          </cell>
          <cell r="C2565" t="str">
            <v>CZ</v>
          </cell>
          <cell r="D2565">
            <v>84000</v>
          </cell>
          <cell r="E2565">
            <v>5109</v>
          </cell>
          <cell r="F2565">
            <v>30</v>
          </cell>
          <cell r="G2565">
            <v>2</v>
          </cell>
        </row>
        <row r="2566">
          <cell r="A2566">
            <v>12792</v>
          </cell>
          <cell r="B2566" t="str">
            <v>RICHARD STAR s.r.o.</v>
          </cell>
          <cell r="C2566" t="str">
            <v>CZ</v>
          </cell>
          <cell r="D2566">
            <v>55000</v>
          </cell>
          <cell r="E2566">
            <v>6585</v>
          </cell>
          <cell r="F2566">
            <v>73</v>
          </cell>
          <cell r="G2566">
            <v>5</v>
          </cell>
        </row>
        <row r="2567">
          <cell r="A2567">
            <v>12793</v>
          </cell>
          <cell r="B2567" t="str">
            <v>RUPEXIM s.r.o.</v>
          </cell>
          <cell r="C2567" t="str">
            <v>CZ</v>
          </cell>
          <cell r="D2567">
            <v>45000</v>
          </cell>
          <cell r="E2567">
            <v>6586</v>
          </cell>
          <cell r="F2567">
            <v>73</v>
          </cell>
          <cell r="G2567">
            <v>5</v>
          </cell>
        </row>
        <row r="2568">
          <cell r="A2568">
            <v>12794</v>
          </cell>
          <cell r="B2568" t="str">
            <v>SB Invest, s.r.o.</v>
          </cell>
          <cell r="C2568" t="str">
            <v>CZ</v>
          </cell>
          <cell r="D2568">
            <v>68000</v>
          </cell>
          <cell r="E2568">
            <v>6587</v>
          </cell>
          <cell r="F2568">
            <v>73</v>
          </cell>
          <cell r="G2568">
            <v>5</v>
          </cell>
        </row>
        <row r="2569">
          <cell r="A2569">
            <v>12795</v>
          </cell>
          <cell r="B2569" t="str">
            <v>SORT SP. Z O.O.</v>
          </cell>
          <cell r="C2569" t="str">
            <v>PL</v>
          </cell>
          <cell r="D2569">
            <v>23000</v>
          </cell>
          <cell r="E2569">
            <v>6588</v>
          </cell>
          <cell r="F2569">
            <v>73</v>
          </cell>
          <cell r="G2569">
            <v>5</v>
          </cell>
        </row>
        <row r="2570">
          <cell r="A2570">
            <v>12796</v>
          </cell>
          <cell r="B2570" t="str">
            <v>SPV Mostecká 21, s.r.o.</v>
          </cell>
          <cell r="C2570" t="str">
            <v>CZ</v>
          </cell>
          <cell r="D2570">
            <v>68000</v>
          </cell>
          <cell r="E2570">
            <v>6589</v>
          </cell>
          <cell r="F2570">
            <v>73</v>
          </cell>
          <cell r="G2570">
            <v>5</v>
          </cell>
        </row>
        <row r="2571">
          <cell r="A2571">
            <v>12797</v>
          </cell>
          <cell r="B2571" t="str">
            <v>STARLIFE s.r.o.</v>
          </cell>
          <cell r="C2571" t="str">
            <v>CZ</v>
          </cell>
          <cell r="D2571">
            <v>10000</v>
          </cell>
          <cell r="E2571">
            <v>6585</v>
          </cell>
          <cell r="F2571">
            <v>73</v>
          </cell>
          <cell r="G2571">
            <v>5</v>
          </cell>
        </row>
        <row r="2572">
          <cell r="A2572">
            <v>12798</v>
          </cell>
          <cell r="B2572" t="str">
            <v>TESLA Holding a.s.</v>
          </cell>
          <cell r="C2572" t="str">
            <v>CZ</v>
          </cell>
          <cell r="D2572">
            <v>25000</v>
          </cell>
          <cell r="E2572">
            <v>6591</v>
          </cell>
          <cell r="F2572">
            <v>73</v>
          </cell>
          <cell r="G2572">
            <v>5</v>
          </cell>
        </row>
        <row r="2573">
          <cell r="A2573">
            <v>12799</v>
          </cell>
          <cell r="B2573" t="str">
            <v>VIDORA, s.r.o.</v>
          </cell>
          <cell r="C2573" t="str">
            <v>CZ</v>
          </cell>
          <cell r="D2573">
            <v>10000</v>
          </cell>
          <cell r="E2573">
            <v>6592</v>
          </cell>
          <cell r="F2573">
            <v>73</v>
          </cell>
          <cell r="G2573">
            <v>5</v>
          </cell>
        </row>
        <row r="2574">
          <cell r="A2574">
            <v>12800</v>
          </cell>
          <cell r="B2574" t="str">
            <v>Všeobecná úverová banka a.s., pobočka Praha</v>
          </cell>
          <cell r="C2574" t="str">
            <v>CZ</v>
          </cell>
          <cell r="D2574">
            <v>64000</v>
          </cell>
          <cell r="E2574">
            <v>5107</v>
          </cell>
          <cell r="F2574">
            <v>60</v>
          </cell>
          <cell r="G2574">
            <v>3</v>
          </cell>
        </row>
        <row r="2575">
          <cell r="A2575">
            <v>12801</v>
          </cell>
          <cell r="B2575" t="str">
            <v>Záložna CREDITAS, spořitelní družstvo</v>
          </cell>
          <cell r="C2575" t="str">
            <v>CZ</v>
          </cell>
          <cell r="D2575">
            <v>64000</v>
          </cell>
          <cell r="E2575">
            <v>6593</v>
          </cell>
          <cell r="F2575">
            <v>60</v>
          </cell>
          <cell r="G2575">
            <v>3</v>
          </cell>
        </row>
        <row r="2576">
          <cell r="A2576">
            <v>12802</v>
          </cell>
          <cell r="B2576" t="str">
            <v>Zenit, spol. s r.o.</v>
          </cell>
          <cell r="C2576" t="str">
            <v>CZ</v>
          </cell>
          <cell r="D2576">
            <v>25000</v>
          </cell>
          <cell r="E2576">
            <v>5182</v>
          </cell>
          <cell r="F2576">
            <v>73</v>
          </cell>
          <cell r="G2576">
            <v>5</v>
          </cell>
        </row>
        <row r="2577">
          <cell r="A2577">
            <v>12803</v>
          </cell>
          <cell r="B2577" t="str">
            <v>BQV CZECK A.S.</v>
          </cell>
          <cell r="C2577" t="str">
            <v>CZ</v>
          </cell>
          <cell r="D2577">
            <v>68000</v>
          </cell>
          <cell r="E2577">
            <v>6595</v>
          </cell>
          <cell r="F2577">
            <v>73</v>
          </cell>
          <cell r="G2577">
            <v>5</v>
          </cell>
        </row>
        <row r="2578">
          <cell r="A2578">
            <v>12804</v>
          </cell>
          <cell r="B2578" t="str">
            <v>VAN RIET CAPITAL and LATIDGE INVESTMENTS</v>
          </cell>
          <cell r="C2578" t="str">
            <v>KY</v>
          </cell>
          <cell r="D2578">
            <v>64000</v>
          </cell>
          <cell r="E2578">
            <v>6596</v>
          </cell>
          <cell r="F2578">
            <v>72</v>
          </cell>
          <cell r="G2578">
            <v>4</v>
          </cell>
        </row>
        <row r="2579">
          <cell r="A2579">
            <v>12805</v>
          </cell>
          <cell r="B2579" t="str">
            <v>Karta Realty Limited</v>
          </cell>
          <cell r="C2579" t="str">
            <v>KY</v>
          </cell>
          <cell r="D2579">
            <v>64000</v>
          </cell>
          <cell r="E2579">
            <v>7486</v>
          </cell>
          <cell r="F2579">
            <v>72</v>
          </cell>
          <cell r="G2579">
            <v>4</v>
          </cell>
        </row>
        <row r="2580">
          <cell r="A2580">
            <v>12806</v>
          </cell>
          <cell r="B2580" t="str">
            <v>China Zheshang Bank Co Ltd.</v>
          </cell>
          <cell r="C2580" t="str">
            <v>CN</v>
          </cell>
          <cell r="D2580">
            <v>64000</v>
          </cell>
          <cell r="E2580">
            <v>6598</v>
          </cell>
          <cell r="F2580">
            <v>60</v>
          </cell>
          <cell r="G2580">
            <v>3</v>
          </cell>
        </row>
        <row r="2581">
          <cell r="A2581">
            <v>12807</v>
          </cell>
          <cell r="B2581" t="str">
            <v>NBC United Settlement Systém (ORS), OJSC</v>
          </cell>
          <cell r="C2581" t="str">
            <v>RU</v>
          </cell>
          <cell r="D2581">
            <v>66000</v>
          </cell>
          <cell r="E2581">
            <v>6599</v>
          </cell>
          <cell r="F2581">
            <v>72</v>
          </cell>
          <cell r="G2581">
            <v>4</v>
          </cell>
        </row>
        <row r="2582">
          <cell r="A2582">
            <v>12808</v>
          </cell>
          <cell r="B2582" t="str">
            <v>Ursa Capital</v>
          </cell>
          <cell r="C2582" t="str">
            <v>RU</v>
          </cell>
          <cell r="D2582">
            <v>64000</v>
          </cell>
          <cell r="E2582">
            <v>5215</v>
          </cell>
          <cell r="F2582">
            <v>72</v>
          </cell>
          <cell r="G2582">
            <v>4</v>
          </cell>
        </row>
        <row r="2583">
          <cell r="A2583">
            <v>12809</v>
          </cell>
          <cell r="B2583" t="str">
            <v>DeltaCredit Bank</v>
          </cell>
          <cell r="C2583" t="str">
            <v>RU</v>
          </cell>
          <cell r="D2583">
            <v>64000</v>
          </cell>
          <cell r="E2583">
            <v>5021</v>
          </cell>
          <cell r="F2583">
            <v>72</v>
          </cell>
          <cell r="G2583">
            <v>4</v>
          </cell>
        </row>
        <row r="2584">
          <cell r="A2584">
            <v>12810</v>
          </cell>
          <cell r="B2584" t="str">
            <v>Pervobank, JSC</v>
          </cell>
          <cell r="C2584" t="str">
            <v>RU</v>
          </cell>
          <cell r="D2584">
            <v>64000</v>
          </cell>
          <cell r="E2584">
            <v>6602</v>
          </cell>
          <cell r="F2584">
            <v>72</v>
          </cell>
          <cell r="G2584">
            <v>4</v>
          </cell>
        </row>
        <row r="2585">
          <cell r="A2585">
            <v>12811</v>
          </cell>
          <cell r="B2585" t="str">
            <v>Bank Rossiya</v>
          </cell>
          <cell r="C2585" t="str">
            <v>RU</v>
          </cell>
          <cell r="D2585">
            <v>64000</v>
          </cell>
          <cell r="E2585">
            <v>6603</v>
          </cell>
          <cell r="F2585">
            <v>72</v>
          </cell>
          <cell r="G2585">
            <v>4</v>
          </cell>
        </row>
        <row r="2586">
          <cell r="A2586">
            <v>12812</v>
          </cell>
          <cell r="B2586" t="str">
            <v>Fitch Ratings Ltd</v>
          </cell>
          <cell r="C2586" t="str">
            <v>RU</v>
          </cell>
          <cell r="D2586">
            <v>66000</v>
          </cell>
          <cell r="E2586">
            <v>6604</v>
          </cell>
          <cell r="F2586">
            <v>72</v>
          </cell>
          <cell r="G2586">
            <v>4</v>
          </cell>
        </row>
        <row r="2587">
          <cell r="A2587">
            <v>12813</v>
          </cell>
          <cell r="B2587" t="str">
            <v>BSB Story</v>
          </cell>
          <cell r="C2587" t="str">
            <v>RU</v>
          </cell>
          <cell r="D2587">
            <v>41000</v>
          </cell>
          <cell r="E2587">
            <v>6605</v>
          </cell>
          <cell r="F2587">
            <v>73</v>
          </cell>
          <cell r="G2587">
            <v>5</v>
          </cell>
        </row>
        <row r="2588">
          <cell r="A2588">
            <v>12814</v>
          </cell>
          <cell r="B2588" t="str">
            <v>Binom-Sod, LLC</v>
          </cell>
          <cell r="C2588" t="str">
            <v>RU</v>
          </cell>
          <cell r="D2588">
            <v>68000</v>
          </cell>
          <cell r="E2588">
            <v>6606</v>
          </cell>
          <cell r="F2588">
            <v>73</v>
          </cell>
          <cell r="G2588">
            <v>5</v>
          </cell>
        </row>
        <row r="2589">
          <cell r="A2589">
            <v>12815</v>
          </cell>
          <cell r="B2589" t="str">
            <v>ERGONOMICS PROJECT EYCHEM, Ltd.</v>
          </cell>
          <cell r="C2589" t="str">
            <v>RU</v>
          </cell>
          <cell r="D2589">
            <v>81000</v>
          </cell>
          <cell r="E2589">
            <v>6608</v>
          </cell>
          <cell r="F2589">
            <v>73</v>
          </cell>
          <cell r="G2589">
            <v>5</v>
          </cell>
        </row>
        <row r="2590">
          <cell r="A2590">
            <v>12816</v>
          </cell>
          <cell r="B2590" t="str">
            <v>BNB Bank OJSC (Belarusky Narodny Bank)</v>
          </cell>
          <cell r="C2590" t="str">
            <v>BY</v>
          </cell>
          <cell r="D2590">
            <v>64000</v>
          </cell>
          <cell r="E2590">
            <v>6609</v>
          </cell>
          <cell r="F2590">
            <v>72</v>
          </cell>
          <cell r="G2590">
            <v>4</v>
          </cell>
        </row>
        <row r="2591">
          <cell r="A2591">
            <v>12817</v>
          </cell>
          <cell r="B2591" t="str">
            <v>Flex Group s.r.o.</v>
          </cell>
          <cell r="C2591" t="str">
            <v>CZ</v>
          </cell>
          <cell r="D2591">
            <v>45000</v>
          </cell>
          <cell r="E2591">
            <v>6610</v>
          </cell>
          <cell r="F2591">
            <v>73</v>
          </cell>
          <cell r="G2591">
            <v>5</v>
          </cell>
        </row>
        <row r="2592">
          <cell r="A2592">
            <v>12818</v>
          </cell>
          <cell r="B2592" t="str">
            <v>A - Typ Nábytek s.r.o.</v>
          </cell>
          <cell r="C2592" t="str">
            <v>CZ</v>
          </cell>
          <cell r="D2592">
            <v>31000</v>
          </cell>
          <cell r="E2592">
            <v>6611</v>
          </cell>
          <cell r="F2592">
            <v>73</v>
          </cell>
          <cell r="G2592">
            <v>5</v>
          </cell>
        </row>
        <row r="2593">
          <cell r="A2593">
            <v>12819</v>
          </cell>
          <cell r="B2593" t="str">
            <v>UNICORN Systems a.s.</v>
          </cell>
          <cell r="C2593" t="str">
            <v>CZ</v>
          </cell>
          <cell r="D2593">
            <v>62000</v>
          </cell>
          <cell r="E2593">
            <v>6612</v>
          </cell>
          <cell r="F2593">
            <v>73</v>
          </cell>
          <cell r="G2593">
            <v>5</v>
          </cell>
        </row>
        <row r="2594">
          <cell r="A2594">
            <v>12820</v>
          </cell>
          <cell r="B2594" t="str">
            <v>CNC PRAHA, spol. s r.o.</v>
          </cell>
          <cell r="C2594" t="str">
            <v>CZ</v>
          </cell>
          <cell r="D2594">
            <v>62000</v>
          </cell>
          <cell r="E2594">
            <v>6613</v>
          </cell>
          <cell r="F2594">
            <v>73</v>
          </cell>
          <cell r="G2594">
            <v>5</v>
          </cell>
        </row>
        <row r="2595">
          <cell r="A2595">
            <v>12821</v>
          </cell>
          <cell r="B2595" t="str">
            <v>Procter &amp; Gamble Russia</v>
          </cell>
          <cell r="C2595" t="str">
            <v>RU</v>
          </cell>
          <cell r="D2595">
            <v>46000</v>
          </cell>
          <cell r="E2595">
            <v>6614</v>
          </cell>
          <cell r="F2595">
            <v>73</v>
          </cell>
          <cell r="G2595">
            <v>5</v>
          </cell>
        </row>
        <row r="2596">
          <cell r="A2596">
            <v>12822</v>
          </cell>
          <cell r="B2596" t="str">
            <v>Lordline</v>
          </cell>
          <cell r="C2596" t="str">
            <v>CY</v>
          </cell>
          <cell r="D2596">
            <v>65000</v>
          </cell>
          <cell r="E2596">
            <v>6615</v>
          </cell>
          <cell r="F2596">
            <v>71</v>
          </cell>
          <cell r="G2596">
            <v>4</v>
          </cell>
        </row>
        <row r="2597">
          <cell r="A2597">
            <v>12823</v>
          </cell>
          <cell r="B2597" t="str">
            <v>Toressa Invest s.r.o.</v>
          </cell>
          <cell r="C2597" t="str">
            <v>CZ</v>
          </cell>
          <cell r="D2597">
            <v>68000</v>
          </cell>
          <cell r="E2597">
            <v>6616</v>
          </cell>
          <cell r="F2597">
            <v>73</v>
          </cell>
          <cell r="G2597">
            <v>5</v>
          </cell>
        </row>
        <row r="2598">
          <cell r="A2598">
            <v>12824</v>
          </cell>
          <cell r="B2598" t="str">
            <v>Dezvoltare Group</v>
          </cell>
          <cell r="C2598" t="str">
            <v>RO</v>
          </cell>
          <cell r="D2598">
            <v>64000</v>
          </cell>
          <cell r="E2598">
            <v>6617</v>
          </cell>
          <cell r="F2598">
            <v>72</v>
          </cell>
          <cell r="G2598">
            <v>4</v>
          </cell>
        </row>
        <row r="2599">
          <cell r="A2599">
            <v>12826</v>
          </cell>
          <cell r="B2599" t="str">
            <v>Republic of Seychelles (Government)</v>
          </cell>
          <cell r="C2599" t="str">
            <v>SC</v>
          </cell>
          <cell r="D2599">
            <v>84000</v>
          </cell>
          <cell r="E2599">
            <v>6618</v>
          </cell>
          <cell r="F2599">
            <v>10</v>
          </cell>
          <cell r="G2599">
            <v>2</v>
          </cell>
        </row>
        <row r="2600">
          <cell r="A2600">
            <v>12827</v>
          </cell>
          <cell r="B2600" t="str">
            <v>Portugal</v>
          </cell>
          <cell r="C2600" t="str">
            <v>PT</v>
          </cell>
          <cell r="D2600">
            <v>84000</v>
          </cell>
          <cell r="E2600">
            <v>6619</v>
          </cell>
          <cell r="F2600">
            <v>10</v>
          </cell>
          <cell r="G2600">
            <v>2</v>
          </cell>
        </row>
        <row r="2601">
          <cell r="A2601">
            <v>12828</v>
          </cell>
          <cell r="B2601" t="str">
            <v>Malta (Government)</v>
          </cell>
          <cell r="C2601" t="str">
            <v>MT</v>
          </cell>
          <cell r="D2601">
            <v>84000</v>
          </cell>
          <cell r="E2601">
            <v>6620</v>
          </cell>
          <cell r="F2601">
            <v>10</v>
          </cell>
          <cell r="G2601">
            <v>2</v>
          </cell>
        </row>
        <row r="2602">
          <cell r="A2602">
            <v>12829</v>
          </cell>
          <cell r="B2602" t="str">
            <v>Arab Republic of Egypt (Government)</v>
          </cell>
          <cell r="C2602" t="str">
            <v>EG</v>
          </cell>
          <cell r="D2602">
            <v>84000</v>
          </cell>
          <cell r="E2602">
            <v>6621</v>
          </cell>
          <cell r="F2602">
            <v>10</v>
          </cell>
          <cell r="G2602">
            <v>2</v>
          </cell>
        </row>
        <row r="2603">
          <cell r="A2603">
            <v>12830</v>
          </cell>
          <cell r="B2603" t="str">
            <v>Rav Agro, LLC</v>
          </cell>
          <cell r="C2603" t="str">
            <v>RU</v>
          </cell>
          <cell r="D2603">
            <v>1000</v>
          </cell>
          <cell r="E2603">
            <v>7486</v>
          </cell>
          <cell r="F2603">
            <v>73</v>
          </cell>
          <cell r="G2603">
            <v>5</v>
          </cell>
        </row>
        <row r="2604">
          <cell r="A2604">
            <v>12831</v>
          </cell>
          <cell r="B2604" t="str">
            <v>RAV Molokoproduct, LLC</v>
          </cell>
          <cell r="C2604" t="str">
            <v>RU</v>
          </cell>
          <cell r="D2604">
            <v>1000</v>
          </cell>
          <cell r="E2604">
            <v>7486</v>
          </cell>
          <cell r="F2604">
            <v>73</v>
          </cell>
          <cell r="G2604">
            <v>5</v>
          </cell>
        </row>
        <row r="2605">
          <cell r="A2605">
            <v>12833</v>
          </cell>
          <cell r="B2605" t="str">
            <v>Rav Agro Pro, LLC</v>
          </cell>
          <cell r="C2605" t="str">
            <v>RU</v>
          </cell>
          <cell r="D2605">
            <v>1000</v>
          </cell>
          <cell r="E2605">
            <v>7486</v>
          </cell>
          <cell r="F2605">
            <v>73</v>
          </cell>
          <cell r="G2605">
            <v>5</v>
          </cell>
        </row>
        <row r="2606">
          <cell r="A2606">
            <v>12834</v>
          </cell>
          <cell r="B2606" t="str">
            <v>Net Gate s.r.o.</v>
          </cell>
          <cell r="C2606" t="str">
            <v>CZ</v>
          </cell>
          <cell r="D2606">
            <v>68000</v>
          </cell>
          <cell r="E2606">
            <v>7486</v>
          </cell>
          <cell r="F2606">
            <v>73</v>
          </cell>
          <cell r="G2606">
            <v>5</v>
          </cell>
        </row>
        <row r="2607">
          <cell r="A2607">
            <v>12837</v>
          </cell>
          <cell r="B2607" t="str">
            <v>EP Industry, a.s.</v>
          </cell>
          <cell r="C2607" t="str">
            <v>CZ</v>
          </cell>
          <cell r="D2607">
            <v>64000</v>
          </cell>
          <cell r="E2607">
            <v>6225</v>
          </cell>
          <cell r="F2607">
            <v>60</v>
          </cell>
          <cell r="G2607">
            <v>3</v>
          </cell>
        </row>
        <row r="2608">
          <cell r="A2608">
            <v>12838</v>
          </cell>
          <cell r="B2608" t="str">
            <v>HOME CREDIT EUROPE PLC</v>
          </cell>
          <cell r="C2608" t="str">
            <v>GB</v>
          </cell>
          <cell r="D2608">
            <v>64000</v>
          </cell>
          <cell r="E2608">
            <v>7486</v>
          </cell>
          <cell r="F2608">
            <v>60</v>
          </cell>
          <cell r="G2608">
            <v>3</v>
          </cell>
        </row>
        <row r="2609">
          <cell r="A2609">
            <v>12839</v>
          </cell>
          <cell r="B2609" t="str">
            <v>RAV Niva, LLC</v>
          </cell>
          <cell r="C2609" t="str">
            <v>RU</v>
          </cell>
          <cell r="D2609">
            <v>1000</v>
          </cell>
          <cell r="E2609">
            <v>7486</v>
          </cell>
          <cell r="F2609">
            <v>73</v>
          </cell>
          <cell r="G2609">
            <v>5</v>
          </cell>
        </row>
        <row r="2610">
          <cell r="A2610">
            <v>12845</v>
          </cell>
          <cell r="B2610" t="str">
            <v>CJSC RAV Agro-Pro</v>
          </cell>
          <cell r="C2610" t="str">
            <v>RU</v>
          </cell>
          <cell r="D2610">
            <v>1000</v>
          </cell>
          <cell r="E2610">
            <v>7486</v>
          </cell>
          <cell r="F2610">
            <v>73</v>
          </cell>
          <cell r="G2610">
            <v>5</v>
          </cell>
        </row>
        <row r="2611">
          <cell r="A2611">
            <v>12851</v>
          </cell>
          <cell r="B2611" t="str">
            <v>Rost Agro, LLC</v>
          </cell>
          <cell r="C2611" t="str">
            <v>RU</v>
          </cell>
          <cell r="D2611">
            <v>1000</v>
          </cell>
          <cell r="E2611">
            <v>7486</v>
          </cell>
          <cell r="F2611">
            <v>73</v>
          </cell>
          <cell r="G2611">
            <v>5</v>
          </cell>
        </row>
        <row r="2612">
          <cell r="A2612">
            <v>12852</v>
          </cell>
          <cell r="B2612" t="str">
            <v>Siline Consulting Limited</v>
          </cell>
          <cell r="C2612" t="str">
            <v>CY</v>
          </cell>
          <cell r="D2612">
            <v>64000</v>
          </cell>
          <cell r="E2612">
            <v>7486</v>
          </cell>
          <cell r="F2612">
            <v>72</v>
          </cell>
          <cell r="G2612">
            <v>4</v>
          </cell>
        </row>
        <row r="2613">
          <cell r="A2613">
            <v>12854</v>
          </cell>
          <cell r="B2613" t="str">
            <v>Urozhay, LLC</v>
          </cell>
          <cell r="C2613" t="str">
            <v>RU</v>
          </cell>
          <cell r="D2613">
            <v>68000</v>
          </cell>
          <cell r="E2613">
            <v>7486</v>
          </cell>
          <cell r="F2613">
            <v>73</v>
          </cell>
          <cell r="G2613">
            <v>5</v>
          </cell>
        </row>
        <row r="2614">
          <cell r="A2614">
            <v>12855</v>
          </cell>
          <cell r="B2614" t="str">
            <v>Yug, LLC</v>
          </cell>
          <cell r="C2614" t="str">
            <v>RU</v>
          </cell>
          <cell r="D2614">
            <v>1000</v>
          </cell>
          <cell r="E2614">
            <v>7486</v>
          </cell>
          <cell r="F2614">
            <v>73</v>
          </cell>
          <cell r="G2614">
            <v>5</v>
          </cell>
        </row>
        <row r="2615">
          <cell r="A2615">
            <v>12859</v>
          </cell>
          <cell r="B2615" t="str">
            <v>Grandview Resources Corporation</v>
          </cell>
          <cell r="C2615" t="str">
            <v>VG</v>
          </cell>
          <cell r="D2615">
            <v>64000</v>
          </cell>
          <cell r="E2615">
            <v>7486</v>
          </cell>
          <cell r="F2615">
            <v>72</v>
          </cell>
          <cell r="G2615">
            <v>4</v>
          </cell>
        </row>
        <row r="2616">
          <cell r="A2616">
            <v>12860</v>
          </cell>
          <cell r="B2616" t="str">
            <v>SIM Management Limited</v>
          </cell>
          <cell r="C2616" t="str">
            <v>VG</v>
          </cell>
          <cell r="D2616">
            <v>66000</v>
          </cell>
          <cell r="E2616">
            <v>6624</v>
          </cell>
          <cell r="F2616">
            <v>72</v>
          </cell>
          <cell r="G2616">
            <v>4</v>
          </cell>
        </row>
        <row r="2617">
          <cell r="A2617">
            <v>12861</v>
          </cell>
          <cell r="B2617" t="str">
            <v>POOLJA LIMITED</v>
          </cell>
          <cell r="C2617" t="str">
            <v>CY</v>
          </cell>
          <cell r="D2617">
            <v>99999</v>
          </cell>
          <cell r="E2617">
            <v>6625</v>
          </cell>
          <cell r="F2617">
            <v>73</v>
          </cell>
          <cell r="G2617">
            <v>5</v>
          </cell>
        </row>
        <row r="2618">
          <cell r="A2618">
            <v>12862</v>
          </cell>
          <cell r="B2618" t="str">
            <v>INLANDREVE</v>
          </cell>
          <cell r="C2618" t="str">
            <v>CY</v>
          </cell>
          <cell r="D2618">
            <v>66000</v>
          </cell>
          <cell r="E2618">
            <v>6626</v>
          </cell>
          <cell r="F2618">
            <v>72</v>
          </cell>
          <cell r="G2618">
            <v>4</v>
          </cell>
        </row>
        <row r="2619">
          <cell r="A2619">
            <v>12864</v>
          </cell>
          <cell r="B2619" t="str">
            <v>Evergrowing Bank Co., Ltd.</v>
          </cell>
          <cell r="C2619" t="str">
            <v>CN</v>
          </cell>
          <cell r="D2619">
            <v>64000</v>
          </cell>
          <cell r="E2619">
            <v>6627</v>
          </cell>
          <cell r="F2619">
            <v>60</v>
          </cell>
          <cell r="G2619">
            <v>3</v>
          </cell>
        </row>
        <row r="2620">
          <cell r="A2620">
            <v>12865</v>
          </cell>
          <cell r="B2620" t="str">
            <v>NSK Company</v>
          </cell>
          <cell r="C2620" t="str">
            <v>RU</v>
          </cell>
          <cell r="D2620">
            <v>95000</v>
          </cell>
          <cell r="E2620">
            <v>5764</v>
          </cell>
          <cell r="F2620">
            <v>73</v>
          </cell>
          <cell r="G2620">
            <v>5</v>
          </cell>
        </row>
        <row r="2621">
          <cell r="A2621">
            <v>12866</v>
          </cell>
          <cell r="B2621" t="str">
            <v>Merus Services</v>
          </cell>
          <cell r="C2621" t="str">
            <v>CY</v>
          </cell>
          <cell r="D2621">
            <v>66000</v>
          </cell>
          <cell r="E2621">
            <v>6628</v>
          </cell>
          <cell r="F2621">
            <v>72</v>
          </cell>
          <cell r="G2621">
            <v>4</v>
          </cell>
        </row>
        <row r="2622">
          <cell r="A2622">
            <v>12867</v>
          </cell>
          <cell r="B2622" t="str">
            <v>Business Partner</v>
          </cell>
          <cell r="C2622" t="str">
            <v>RU</v>
          </cell>
          <cell r="D2622">
            <v>66000</v>
          </cell>
          <cell r="E2622">
            <v>6629</v>
          </cell>
          <cell r="F2622">
            <v>72</v>
          </cell>
          <cell r="G2622">
            <v>4</v>
          </cell>
        </row>
        <row r="2623">
          <cell r="A2623">
            <v>12869</v>
          </cell>
          <cell r="B2623" t="str">
            <v>Property Management Ltd.</v>
          </cell>
          <cell r="C2623" t="str">
            <v>RU</v>
          </cell>
          <cell r="D2623">
            <v>68000</v>
          </cell>
          <cell r="E2623">
            <v>6631</v>
          </cell>
          <cell r="F2623">
            <v>73</v>
          </cell>
          <cell r="G2623">
            <v>5</v>
          </cell>
        </row>
        <row r="2624">
          <cell r="A2624">
            <v>12870</v>
          </cell>
          <cell r="B2624" t="str">
            <v>EL LOGISTIC</v>
          </cell>
          <cell r="C2624" t="str">
            <v>RU</v>
          </cell>
          <cell r="D2624">
            <v>46000</v>
          </cell>
          <cell r="E2624">
            <v>6632</v>
          </cell>
          <cell r="F2624">
            <v>73</v>
          </cell>
          <cell r="G2624">
            <v>5</v>
          </cell>
        </row>
        <row r="2625">
          <cell r="A2625">
            <v>12871</v>
          </cell>
          <cell r="B2625" t="str">
            <v>DHL</v>
          </cell>
          <cell r="C2625" t="str">
            <v>dE</v>
          </cell>
          <cell r="D2625">
            <v>53000</v>
          </cell>
          <cell r="E2625">
            <v>6633</v>
          </cell>
          <cell r="F2625">
            <v>73</v>
          </cell>
          <cell r="G2625">
            <v>5</v>
          </cell>
        </row>
        <row r="2626">
          <cell r="A2626">
            <v>12872</v>
          </cell>
          <cell r="B2626" t="str">
            <v>CJSC VTB Bank (Belarus)</v>
          </cell>
          <cell r="C2626" t="str">
            <v>BY</v>
          </cell>
          <cell r="D2626">
            <v>64000</v>
          </cell>
          <cell r="E2626">
            <v>5451</v>
          </cell>
          <cell r="F2626">
            <v>72</v>
          </cell>
          <cell r="G2626">
            <v>4</v>
          </cell>
        </row>
        <row r="2627">
          <cell r="A2627">
            <v>12873</v>
          </cell>
          <cell r="B2627" t="str">
            <v>ZAREN s. r. o.</v>
          </cell>
          <cell r="C2627" t="str">
            <v>SK</v>
          </cell>
          <cell r="D2627">
            <v>47000</v>
          </cell>
          <cell r="E2627">
            <v>6634</v>
          </cell>
          <cell r="F2627">
            <v>73</v>
          </cell>
          <cell r="G2627">
            <v>5</v>
          </cell>
        </row>
        <row r="2628">
          <cell r="A2628">
            <v>12874</v>
          </cell>
          <cell r="B2628" t="str">
            <v>Ankey, PSK</v>
          </cell>
          <cell r="C2628" t="str">
            <v>UA</v>
          </cell>
          <cell r="D2628">
            <v>46000</v>
          </cell>
          <cell r="E2628">
            <v>6635</v>
          </cell>
          <cell r="F2628">
            <v>73</v>
          </cell>
          <cell r="G2628">
            <v>5</v>
          </cell>
        </row>
        <row r="2629">
          <cell r="A2629">
            <v>12875</v>
          </cell>
          <cell r="B2629" t="str">
            <v>Caperton Holdings Limited</v>
          </cell>
          <cell r="C2629" t="str">
            <v>CY</v>
          </cell>
          <cell r="D2629">
            <v>64000</v>
          </cell>
          <cell r="E2629">
            <v>7486</v>
          </cell>
          <cell r="F2629">
            <v>72</v>
          </cell>
          <cell r="G2629">
            <v>4</v>
          </cell>
        </row>
        <row r="2630">
          <cell r="A2630">
            <v>12876</v>
          </cell>
          <cell r="B2630" t="str">
            <v>Metalloinvest, JSC</v>
          </cell>
          <cell r="C2630" t="str">
            <v>RU</v>
          </cell>
          <cell r="D2630">
            <v>7000</v>
          </cell>
          <cell r="E2630">
            <v>6637</v>
          </cell>
          <cell r="F2630">
            <v>73</v>
          </cell>
          <cell r="G2630">
            <v>5</v>
          </cell>
        </row>
        <row r="2631">
          <cell r="A2631">
            <v>12878</v>
          </cell>
          <cell r="B2631" t="str">
            <v>Metallurgical Commercial Bank (Metcombank), OJSC</v>
          </cell>
          <cell r="C2631" t="str">
            <v>RU</v>
          </cell>
          <cell r="D2631">
            <v>64000</v>
          </cell>
          <cell r="E2631">
            <v>6639</v>
          </cell>
          <cell r="F2631">
            <v>72</v>
          </cell>
          <cell r="G2631">
            <v>4</v>
          </cell>
        </row>
        <row r="2632">
          <cell r="A2632">
            <v>12879</v>
          </cell>
          <cell r="B2632" t="str">
            <v>SU-177, LLC</v>
          </cell>
          <cell r="C2632" t="str">
            <v>RU</v>
          </cell>
          <cell r="D2632">
            <v>41000</v>
          </cell>
          <cell r="E2632">
            <v>6640</v>
          </cell>
          <cell r="F2632">
            <v>73</v>
          </cell>
          <cell r="G2632">
            <v>5</v>
          </cell>
        </row>
        <row r="2633">
          <cell r="A2633">
            <v>12880</v>
          </cell>
          <cell r="B2633" t="str">
            <v>Modul</v>
          </cell>
          <cell r="C2633" t="str">
            <v>RU</v>
          </cell>
          <cell r="D2633">
            <v>52000</v>
          </cell>
          <cell r="E2633">
            <v>6641</v>
          </cell>
          <cell r="F2633">
            <v>73</v>
          </cell>
          <cell r="G2633">
            <v>5</v>
          </cell>
        </row>
        <row r="2634">
          <cell r="A2634">
            <v>12881</v>
          </cell>
          <cell r="B2634" t="str">
            <v>Aurora-Holding</v>
          </cell>
          <cell r="C2634" t="str">
            <v>RU</v>
          </cell>
          <cell r="D2634">
            <v>25000</v>
          </cell>
          <cell r="E2634">
            <v>6642</v>
          </cell>
          <cell r="F2634">
            <v>73</v>
          </cell>
          <cell r="G2634">
            <v>5</v>
          </cell>
        </row>
        <row r="2635">
          <cell r="A2635">
            <v>12882</v>
          </cell>
          <cell r="B2635" t="str">
            <v>JSC "Tehnopuls"</v>
          </cell>
          <cell r="C2635" t="str">
            <v>RU</v>
          </cell>
          <cell r="D2635">
            <v>42000</v>
          </cell>
          <cell r="E2635">
            <v>6643</v>
          </cell>
          <cell r="F2635">
            <v>73</v>
          </cell>
          <cell r="G2635">
            <v>5</v>
          </cell>
        </row>
        <row r="2636">
          <cell r="A2636">
            <v>12883</v>
          </cell>
          <cell r="B2636" t="str">
            <v>Yug-Stroy ST, LLC</v>
          </cell>
          <cell r="C2636" t="str">
            <v>RU</v>
          </cell>
          <cell r="D2636">
            <v>41000</v>
          </cell>
          <cell r="E2636">
            <v>6644</v>
          </cell>
          <cell r="F2636">
            <v>73</v>
          </cell>
          <cell r="G2636">
            <v>5</v>
          </cell>
        </row>
        <row r="2637">
          <cell r="A2637">
            <v>12884</v>
          </cell>
          <cell r="B2637" t="str">
            <v>Triumph LLC</v>
          </cell>
          <cell r="C2637" t="str">
            <v>RU</v>
          </cell>
          <cell r="D2637">
            <v>41000</v>
          </cell>
          <cell r="E2637">
            <v>6645</v>
          </cell>
          <cell r="F2637">
            <v>73</v>
          </cell>
          <cell r="G2637">
            <v>5</v>
          </cell>
        </row>
        <row r="2638">
          <cell r="A2638">
            <v>12885</v>
          </cell>
          <cell r="B2638" t="str">
            <v>StroyOlymp</v>
          </cell>
          <cell r="C2638" t="str">
            <v>RU</v>
          </cell>
          <cell r="D2638">
            <v>32000</v>
          </cell>
          <cell r="E2638">
            <v>6646</v>
          </cell>
          <cell r="F2638">
            <v>73</v>
          </cell>
          <cell r="G2638">
            <v>5</v>
          </cell>
        </row>
        <row r="2639">
          <cell r="A2639">
            <v>12886</v>
          </cell>
          <cell r="B2639" t="str">
            <v>SK Avgust</v>
          </cell>
          <cell r="C2639" t="str">
            <v>RU</v>
          </cell>
          <cell r="D2639">
            <v>41000</v>
          </cell>
          <cell r="E2639">
            <v>6647</v>
          </cell>
          <cell r="F2639">
            <v>73</v>
          </cell>
          <cell r="G2639">
            <v>5</v>
          </cell>
        </row>
        <row r="2640">
          <cell r="A2640">
            <v>12887</v>
          </cell>
          <cell r="B2640" t="str">
            <v>Arhstroy</v>
          </cell>
          <cell r="C2640" t="str">
            <v>RU</v>
          </cell>
          <cell r="D2640">
            <v>41000</v>
          </cell>
          <cell r="E2640">
            <v>6648</v>
          </cell>
          <cell r="F2640">
            <v>73</v>
          </cell>
          <cell r="G2640">
            <v>5</v>
          </cell>
        </row>
        <row r="2641">
          <cell r="A2641">
            <v>12888</v>
          </cell>
          <cell r="B2641" t="str">
            <v>LLC MontagSpecStroy</v>
          </cell>
          <cell r="C2641" t="str">
            <v>RU</v>
          </cell>
          <cell r="D2641">
            <v>42000</v>
          </cell>
          <cell r="E2641">
            <v>6649</v>
          </cell>
          <cell r="F2641">
            <v>73</v>
          </cell>
          <cell r="G2641">
            <v>5</v>
          </cell>
        </row>
        <row r="2642">
          <cell r="A2642">
            <v>12890</v>
          </cell>
          <cell r="B2642" t="str">
            <v>Sviaz-Bank</v>
          </cell>
          <cell r="C2642" t="str">
            <v>RU</v>
          </cell>
          <cell r="D2642">
            <v>64000</v>
          </cell>
          <cell r="E2642">
            <v>6423</v>
          </cell>
          <cell r="F2642">
            <v>72</v>
          </cell>
          <cell r="G2642">
            <v>4</v>
          </cell>
        </row>
        <row r="2643">
          <cell r="A2643">
            <v>12891</v>
          </cell>
          <cell r="B2643" t="str">
            <v>SIBZAVOD, OAO</v>
          </cell>
          <cell r="C2643" t="str">
            <v>RU</v>
          </cell>
          <cell r="D2643">
            <v>28000</v>
          </cell>
          <cell r="E2643">
            <v>6652</v>
          </cell>
          <cell r="F2643">
            <v>73</v>
          </cell>
          <cell r="G2643">
            <v>5</v>
          </cell>
        </row>
        <row r="2644">
          <cell r="A2644">
            <v>12892</v>
          </cell>
          <cell r="B2644" t="str">
            <v>ООО "KCD"</v>
          </cell>
          <cell r="C2644" t="str">
            <v>UA</v>
          </cell>
          <cell r="D2644">
            <v>27000</v>
          </cell>
          <cell r="E2644">
            <v>6653</v>
          </cell>
          <cell r="F2644">
            <v>73</v>
          </cell>
          <cell r="G2644">
            <v>5</v>
          </cell>
        </row>
        <row r="2645">
          <cell r="A2645">
            <v>12893</v>
          </cell>
          <cell r="B2645" t="str">
            <v>Best Holding LLC</v>
          </cell>
          <cell r="C2645" t="str">
            <v>RU</v>
          </cell>
          <cell r="D2645">
            <v>64000</v>
          </cell>
          <cell r="E2645">
            <v>6654</v>
          </cell>
          <cell r="F2645">
            <v>72</v>
          </cell>
          <cell r="G2645">
            <v>4</v>
          </cell>
        </row>
        <row r="2646">
          <cell r="A2646">
            <v>12894</v>
          </cell>
          <cell r="B2646" t="str">
            <v>IKZ, a.s.</v>
          </cell>
          <cell r="C2646" t="str">
            <v>SK</v>
          </cell>
          <cell r="D2646">
            <v>68000</v>
          </cell>
          <cell r="E2646">
            <v>6655</v>
          </cell>
          <cell r="F2646">
            <v>73</v>
          </cell>
          <cell r="G2646">
            <v>5</v>
          </cell>
        </row>
        <row r="2647">
          <cell r="A2647">
            <v>12895</v>
          </cell>
          <cell r="B2647" t="str">
            <v>GUP МО NIiPI of urban development</v>
          </cell>
          <cell r="C2647" t="str">
            <v>RU</v>
          </cell>
          <cell r="D2647">
            <v>72000</v>
          </cell>
          <cell r="E2647">
            <v>6656</v>
          </cell>
          <cell r="F2647">
            <v>73</v>
          </cell>
          <cell r="G2647">
            <v>5</v>
          </cell>
        </row>
        <row r="2648">
          <cell r="A2648">
            <v>12896</v>
          </cell>
          <cell r="B2648" t="str">
            <v>KCD, ООО</v>
          </cell>
          <cell r="C2648" t="str">
            <v>RU</v>
          </cell>
          <cell r="D2648">
            <v>71000</v>
          </cell>
          <cell r="E2648">
            <v>6657</v>
          </cell>
          <cell r="F2648">
            <v>73</v>
          </cell>
          <cell r="G2648">
            <v>5</v>
          </cell>
        </row>
        <row r="2649">
          <cell r="A2649">
            <v>12897</v>
          </cell>
          <cell r="B2649" t="str">
            <v>Sputnik, LLC</v>
          </cell>
          <cell r="C2649" t="str">
            <v>RU</v>
          </cell>
          <cell r="D2649">
            <v>47000</v>
          </cell>
          <cell r="E2649">
            <v>6658</v>
          </cell>
          <cell r="F2649">
            <v>73</v>
          </cell>
          <cell r="G2649">
            <v>5</v>
          </cell>
        </row>
        <row r="2650">
          <cell r="A2650">
            <v>12898</v>
          </cell>
          <cell r="B2650" t="str">
            <v>Geosfera, ooo</v>
          </cell>
          <cell r="C2650" t="str">
            <v>RU</v>
          </cell>
          <cell r="D2650">
            <v>47000</v>
          </cell>
          <cell r="E2650">
            <v>6659</v>
          </cell>
          <cell r="F2650">
            <v>73</v>
          </cell>
          <cell r="G2650">
            <v>5</v>
          </cell>
        </row>
        <row r="2651">
          <cell r="A2651">
            <v>12899</v>
          </cell>
          <cell r="B2651" t="str">
            <v>AR Auto s.r.o.</v>
          </cell>
          <cell r="C2651" t="str">
            <v>CZ</v>
          </cell>
          <cell r="D2651">
            <v>45000</v>
          </cell>
          <cell r="E2651">
            <v>6660</v>
          </cell>
          <cell r="F2651">
            <v>73</v>
          </cell>
          <cell r="G2651">
            <v>5</v>
          </cell>
        </row>
        <row r="2652">
          <cell r="A2652">
            <v>12900</v>
          </cell>
          <cell r="B2652" t="str">
            <v>Byty Mariánské Lázně s.r.o.</v>
          </cell>
          <cell r="C2652" t="str">
            <v>CZ</v>
          </cell>
          <cell r="D2652">
            <v>68000</v>
          </cell>
          <cell r="E2652">
            <v>6583</v>
          </cell>
          <cell r="F2652">
            <v>73</v>
          </cell>
          <cell r="G2652">
            <v>5</v>
          </cell>
        </row>
        <row r="2653">
          <cell r="A2653">
            <v>12901</v>
          </cell>
          <cell r="B2653" t="str">
            <v>Companies.cz s.r.o.</v>
          </cell>
          <cell r="C2653" t="str">
            <v>CZ</v>
          </cell>
          <cell r="D2653">
            <v>68000</v>
          </cell>
          <cell r="E2653">
            <v>6662</v>
          </cell>
          <cell r="F2653">
            <v>73</v>
          </cell>
          <cell r="G2653">
            <v>5</v>
          </cell>
        </row>
        <row r="2654">
          <cell r="A2654">
            <v>12902</v>
          </cell>
          <cell r="B2654" t="str">
            <v>Condor CS, s.r.o.</v>
          </cell>
          <cell r="C2654" t="str">
            <v>CZ</v>
          </cell>
          <cell r="D2654">
            <v>79000</v>
          </cell>
          <cell r="E2654">
            <v>6663</v>
          </cell>
          <cell r="F2654">
            <v>73</v>
          </cell>
          <cell r="G2654">
            <v>5</v>
          </cell>
        </row>
        <row r="2655">
          <cell r="A2655">
            <v>12903</v>
          </cell>
          <cell r="B2655" t="str">
            <v>DESK - FORM a.s.</v>
          </cell>
          <cell r="C2655" t="str">
            <v>CZ</v>
          </cell>
          <cell r="D2655">
            <v>31000</v>
          </cell>
          <cell r="E2655">
            <v>6664</v>
          </cell>
          <cell r="F2655">
            <v>73</v>
          </cell>
          <cell r="G2655">
            <v>5</v>
          </cell>
        </row>
        <row r="2656">
          <cell r="A2656">
            <v>12904</v>
          </cell>
          <cell r="B2656" t="str">
            <v>Expandia, a.s.</v>
          </cell>
          <cell r="C2656" t="str">
            <v>CZ</v>
          </cell>
          <cell r="D2656">
            <v>64000</v>
          </cell>
          <cell r="E2656">
            <v>6665</v>
          </cell>
          <cell r="F2656">
            <v>60</v>
          </cell>
          <cell r="G2656">
            <v>3</v>
          </cell>
        </row>
        <row r="2657">
          <cell r="A2657">
            <v>12905</v>
          </cell>
          <cell r="B2657" t="str">
            <v>Credit Europe Bank N.V.</v>
          </cell>
          <cell r="C2657" t="str">
            <v>RU</v>
          </cell>
          <cell r="D2657">
            <v>64000</v>
          </cell>
          <cell r="E2657">
            <v>5966</v>
          </cell>
          <cell r="F2657">
            <v>72</v>
          </cell>
          <cell r="G2657">
            <v>4</v>
          </cell>
        </row>
        <row r="2658">
          <cell r="A2658">
            <v>12906</v>
          </cell>
          <cell r="B2658" t="str">
            <v>FAVEX, s.r.o.</v>
          </cell>
          <cell r="C2658" t="str">
            <v>CZ</v>
          </cell>
          <cell r="D2658">
            <v>25000</v>
          </cell>
          <cell r="E2658">
            <v>6666</v>
          </cell>
          <cell r="F2658">
            <v>73</v>
          </cell>
          <cell r="G2658">
            <v>5</v>
          </cell>
        </row>
        <row r="2659">
          <cell r="A2659">
            <v>12907</v>
          </cell>
          <cell r="B2659" t="str">
            <v>FCE Credit, s.r.o.</v>
          </cell>
          <cell r="C2659" t="str">
            <v>CZ</v>
          </cell>
          <cell r="D2659">
            <v>64000</v>
          </cell>
          <cell r="E2659">
            <v>5010</v>
          </cell>
          <cell r="F2659">
            <v>60</v>
          </cell>
          <cell r="G2659">
            <v>3</v>
          </cell>
        </row>
        <row r="2660">
          <cell r="A2660">
            <v>12908</v>
          </cell>
          <cell r="B2660" t="str">
            <v>GEOSAN STAVEBNÍ a.s.</v>
          </cell>
          <cell r="C2660" t="str">
            <v>CZ</v>
          </cell>
          <cell r="D2660">
            <v>41000</v>
          </cell>
          <cell r="E2660">
            <v>6667</v>
          </cell>
          <cell r="F2660">
            <v>73</v>
          </cell>
          <cell r="G2660">
            <v>5</v>
          </cell>
        </row>
        <row r="2661">
          <cell r="A2661">
            <v>12909</v>
          </cell>
          <cell r="B2661" t="str">
            <v>Gradace Development, spol. s r.o.</v>
          </cell>
          <cell r="C2661" t="str">
            <v>CZ</v>
          </cell>
          <cell r="D2661">
            <v>68000</v>
          </cell>
          <cell r="E2661">
            <v>6668</v>
          </cell>
          <cell r="F2661">
            <v>73</v>
          </cell>
          <cell r="G2661">
            <v>5</v>
          </cell>
        </row>
        <row r="2662">
          <cell r="A2662">
            <v>12910</v>
          </cell>
          <cell r="B2662" t="str">
            <v>KHJ, a.s.</v>
          </cell>
          <cell r="C2662" t="str">
            <v>CZ</v>
          </cell>
          <cell r="D2662">
            <v>68000</v>
          </cell>
          <cell r="E2662">
            <v>6669</v>
          </cell>
          <cell r="F2662">
            <v>73</v>
          </cell>
          <cell r="G2662">
            <v>5</v>
          </cell>
        </row>
        <row r="2663">
          <cell r="A2663">
            <v>12911</v>
          </cell>
          <cell r="B2663" t="str">
            <v>LABARA CABLES s.r.o.</v>
          </cell>
          <cell r="C2663" t="str">
            <v>CZ</v>
          </cell>
          <cell r="D2663">
            <v>46000</v>
          </cell>
          <cell r="E2663">
            <v>6670</v>
          </cell>
          <cell r="F2663">
            <v>73</v>
          </cell>
          <cell r="G2663">
            <v>5</v>
          </cell>
        </row>
        <row r="2664">
          <cell r="A2664">
            <v>12912</v>
          </cell>
          <cell r="B2664" t="str">
            <v>Landia Management s.r.o.</v>
          </cell>
          <cell r="C2664" t="str">
            <v>CZ</v>
          </cell>
          <cell r="D2664">
            <v>46000</v>
          </cell>
          <cell r="E2664">
            <v>6671</v>
          </cell>
          <cell r="F2664">
            <v>73</v>
          </cell>
          <cell r="G2664">
            <v>5</v>
          </cell>
        </row>
        <row r="2665">
          <cell r="A2665">
            <v>12913</v>
          </cell>
          <cell r="B2665" t="str">
            <v>Lesní domy s.r.o.</v>
          </cell>
          <cell r="C2665" t="str">
            <v>CZ</v>
          </cell>
          <cell r="D2665">
            <v>68000</v>
          </cell>
          <cell r="E2665">
            <v>6566</v>
          </cell>
          <cell r="F2665">
            <v>73</v>
          </cell>
          <cell r="G2665">
            <v>5</v>
          </cell>
        </row>
        <row r="2666">
          <cell r="A2666">
            <v>12914</v>
          </cell>
          <cell r="B2666" t="str">
            <v>MIDAS INVEST s.r.o.</v>
          </cell>
          <cell r="C2666" t="str">
            <v>CZ</v>
          </cell>
          <cell r="D2666">
            <v>46000</v>
          </cell>
          <cell r="E2666">
            <v>6673</v>
          </cell>
          <cell r="F2666">
            <v>73</v>
          </cell>
          <cell r="G2666">
            <v>5</v>
          </cell>
        </row>
        <row r="2667">
          <cell r="A2667">
            <v>12915</v>
          </cell>
          <cell r="B2667" t="str">
            <v>MIDESTA, s.r.o.</v>
          </cell>
          <cell r="C2667" t="str">
            <v>CZ</v>
          </cell>
          <cell r="D2667">
            <v>66000</v>
          </cell>
          <cell r="E2667">
            <v>6674</v>
          </cell>
          <cell r="F2667">
            <v>72</v>
          </cell>
          <cell r="G2667">
            <v>4</v>
          </cell>
        </row>
        <row r="2668">
          <cell r="A2668">
            <v>12916</v>
          </cell>
          <cell r="B2668" t="str">
            <v>PRIMASTOM s.r.o.</v>
          </cell>
          <cell r="C2668" t="str">
            <v>CZ</v>
          </cell>
          <cell r="D2668">
            <v>68000</v>
          </cell>
          <cell r="E2668">
            <v>6675</v>
          </cell>
          <cell r="F2668">
            <v>73</v>
          </cell>
          <cell r="G2668">
            <v>5</v>
          </cell>
        </row>
        <row r="2669">
          <cell r="A2669">
            <v>12917</v>
          </cell>
          <cell r="B2669" t="str">
            <v>PSP Engineering a.s.</v>
          </cell>
          <cell r="C2669" t="str">
            <v>CZ</v>
          </cell>
          <cell r="D2669">
            <v>41000</v>
          </cell>
          <cell r="E2669">
            <v>6676</v>
          </cell>
          <cell r="F2669">
            <v>73</v>
          </cell>
          <cell r="G2669">
            <v>5</v>
          </cell>
        </row>
        <row r="2670">
          <cell r="A2670">
            <v>12918</v>
          </cell>
          <cell r="B2670" t="str">
            <v>REALTIS PLUS s.r.o.</v>
          </cell>
          <cell r="C2670" t="str">
            <v>CZ</v>
          </cell>
          <cell r="D2670">
            <v>68000</v>
          </cell>
          <cell r="E2670">
            <v>6677</v>
          </cell>
          <cell r="F2670">
            <v>73</v>
          </cell>
          <cell r="G2670">
            <v>5</v>
          </cell>
        </row>
        <row r="2671">
          <cell r="A2671">
            <v>12919</v>
          </cell>
          <cell r="B2671" t="str">
            <v>Správa a údržba silnic Jihomoravského kraje, příspěvková organizace kraje</v>
          </cell>
          <cell r="C2671" t="str">
            <v>CZ</v>
          </cell>
          <cell r="D2671">
            <v>42000</v>
          </cell>
          <cell r="E2671">
            <v>6680</v>
          </cell>
          <cell r="F2671">
            <v>73</v>
          </cell>
          <cell r="G2671">
            <v>5</v>
          </cell>
        </row>
        <row r="2672">
          <cell r="A2672">
            <v>12920</v>
          </cell>
          <cell r="B2672" t="str">
            <v>Technometra Český Brod s.r.o.</v>
          </cell>
          <cell r="C2672" t="str">
            <v>CZ</v>
          </cell>
          <cell r="D2672">
            <v>28000</v>
          </cell>
          <cell r="E2672">
            <v>6678</v>
          </cell>
          <cell r="F2672">
            <v>73</v>
          </cell>
          <cell r="G2672">
            <v>5</v>
          </cell>
        </row>
        <row r="2673">
          <cell r="A2673">
            <v>12921</v>
          </cell>
          <cell r="B2673" t="str">
            <v>The Residence s.r.o.</v>
          </cell>
          <cell r="C2673" t="str">
            <v>CZ</v>
          </cell>
          <cell r="D2673">
            <v>68000</v>
          </cell>
          <cell r="E2673">
            <v>6679</v>
          </cell>
          <cell r="F2673">
            <v>73</v>
          </cell>
          <cell r="G2673">
            <v>5</v>
          </cell>
        </row>
        <row r="2674">
          <cell r="A2674">
            <v>12922</v>
          </cell>
          <cell r="B2674" t="str">
            <v>CBOM FINANCE PLC</v>
          </cell>
          <cell r="C2674" t="str">
            <v>IE</v>
          </cell>
          <cell r="D2674">
            <v>64000</v>
          </cell>
          <cell r="E2674">
            <v>6681</v>
          </cell>
          <cell r="F2674">
            <v>60</v>
          </cell>
          <cell r="G2674">
            <v>3</v>
          </cell>
        </row>
        <row r="2675">
          <cell r="A2675">
            <v>12923</v>
          </cell>
          <cell r="B2675" t="str">
            <v>Gladonia Maldives Private Limited</v>
          </cell>
          <cell r="C2675" t="str">
            <v>MV</v>
          </cell>
          <cell r="D2675">
            <v>55000</v>
          </cell>
          <cell r="E2675">
            <v>7042</v>
          </cell>
          <cell r="F2675">
            <v>73</v>
          </cell>
          <cell r="G2675">
            <v>5</v>
          </cell>
        </row>
        <row r="2676">
          <cell r="A2676">
            <v>12924</v>
          </cell>
          <cell r="B2676" t="str">
            <v>MIKA LIMITED</v>
          </cell>
          <cell r="C2676" t="str">
            <v>GB</v>
          </cell>
          <cell r="D2676">
            <v>49000</v>
          </cell>
          <cell r="E2676">
            <v>6683</v>
          </cell>
          <cell r="F2676">
            <v>73</v>
          </cell>
          <cell r="G2676">
            <v>5</v>
          </cell>
        </row>
        <row r="2677">
          <cell r="A2677">
            <v>12925</v>
          </cell>
          <cell r="B2677" t="str">
            <v>Nomura International PLC</v>
          </cell>
          <cell r="C2677" t="str">
            <v>GB</v>
          </cell>
          <cell r="D2677">
            <v>64000</v>
          </cell>
          <cell r="E2677">
            <v>5248</v>
          </cell>
          <cell r="F2677">
            <v>60</v>
          </cell>
          <cell r="G2677">
            <v>3</v>
          </cell>
        </row>
        <row r="2678">
          <cell r="A2678">
            <v>12926</v>
          </cell>
          <cell r="B2678" t="str">
            <v>VIP Finance Ireland Limited</v>
          </cell>
          <cell r="C2678" t="str">
            <v>IE</v>
          </cell>
          <cell r="D2678">
            <v>64000</v>
          </cell>
          <cell r="E2678">
            <v>6684</v>
          </cell>
          <cell r="F2678">
            <v>60</v>
          </cell>
          <cell r="G2678">
            <v>3</v>
          </cell>
        </row>
        <row r="2679">
          <cell r="A2679">
            <v>12927</v>
          </cell>
          <cell r="B2679" t="str">
            <v>Lochman Tomáš</v>
          </cell>
          <cell r="C2679" t="str">
            <v>CZ</v>
          </cell>
          <cell r="D2679">
            <v>47000</v>
          </cell>
          <cell r="E2679">
            <v>6831</v>
          </cell>
          <cell r="F2679">
            <v>80</v>
          </cell>
          <cell r="G2679">
            <v>6</v>
          </cell>
        </row>
        <row r="2680">
          <cell r="A2680">
            <v>12928</v>
          </cell>
          <cell r="B2680" t="str">
            <v>AK-ŽIŽKA &amp; PARTNERS</v>
          </cell>
          <cell r="C2680" t="str">
            <v>CZ</v>
          </cell>
          <cell r="D2680">
            <v>69000</v>
          </cell>
          <cell r="E2680">
            <v>6662</v>
          </cell>
          <cell r="F2680">
            <v>73</v>
          </cell>
          <cell r="G2680">
            <v>5</v>
          </cell>
        </row>
        <row r="2681">
          <cell r="A2681">
            <v>12929</v>
          </cell>
          <cell r="B2681" t="str">
            <v>Němeček – Elektromontáž, a.s.</v>
          </cell>
          <cell r="C2681" t="str">
            <v>CZ</v>
          </cell>
          <cell r="D2681">
            <v>43000</v>
          </cell>
          <cell r="E2681">
            <v>6686</v>
          </cell>
          <cell r="F2681">
            <v>73</v>
          </cell>
          <cell r="G2681">
            <v>5</v>
          </cell>
        </row>
        <row r="2682">
          <cell r="A2682">
            <v>12930</v>
          </cell>
          <cell r="B2682" t="str">
            <v>Czech Sport Agency s.r.o.</v>
          </cell>
          <cell r="C2682" t="str">
            <v>CZ</v>
          </cell>
          <cell r="D2682">
            <v>93000</v>
          </cell>
          <cell r="E2682">
            <v>7337</v>
          </cell>
          <cell r="F2682">
            <v>73</v>
          </cell>
          <cell r="G2682">
            <v>5</v>
          </cell>
        </row>
        <row r="2683">
          <cell r="A2683">
            <v>12931</v>
          </cell>
          <cell r="B2683" t="str">
            <v>IP Glava KFH</v>
          </cell>
          <cell r="C2683" t="str">
            <v>RU</v>
          </cell>
          <cell r="D2683">
            <v>1000</v>
          </cell>
          <cell r="E2683">
            <v>6687</v>
          </cell>
          <cell r="F2683">
            <v>73</v>
          </cell>
          <cell r="G2683">
            <v>5</v>
          </cell>
        </row>
        <row r="2684">
          <cell r="A2684">
            <v>12932</v>
          </cell>
          <cell r="B2684" t="str">
            <v>Agrokompleks Ol'hovatsky</v>
          </cell>
          <cell r="C2684" t="str">
            <v>RU</v>
          </cell>
          <cell r="D2684">
            <v>1000</v>
          </cell>
          <cell r="E2684">
            <v>6688</v>
          </cell>
          <cell r="F2684">
            <v>73</v>
          </cell>
          <cell r="G2684">
            <v>5</v>
          </cell>
        </row>
        <row r="2685">
          <cell r="A2685">
            <v>12933</v>
          </cell>
          <cell r="B2685" t="str">
            <v>Olhovatsky Sugar Refinery, JSC</v>
          </cell>
          <cell r="C2685" t="str">
            <v>RU</v>
          </cell>
          <cell r="D2685">
            <v>10000</v>
          </cell>
          <cell r="E2685">
            <v>6689</v>
          </cell>
          <cell r="F2685">
            <v>73</v>
          </cell>
          <cell r="G2685">
            <v>5</v>
          </cell>
        </row>
        <row r="2686">
          <cell r="A2686">
            <v>12934</v>
          </cell>
          <cell r="B2686" t="str">
            <v>Pobeda SPK</v>
          </cell>
          <cell r="C2686" t="str">
            <v>RU</v>
          </cell>
          <cell r="D2686">
            <v>1000</v>
          </cell>
          <cell r="E2686">
            <v>6690</v>
          </cell>
          <cell r="F2686">
            <v>73</v>
          </cell>
          <cell r="G2686">
            <v>5</v>
          </cell>
        </row>
        <row r="2687">
          <cell r="A2687">
            <v>12935</v>
          </cell>
          <cell r="B2687" t="str">
            <v>SKPK Gorizont</v>
          </cell>
          <cell r="C2687" t="str">
            <v>RU</v>
          </cell>
          <cell r="D2687">
            <v>64000</v>
          </cell>
          <cell r="E2687">
            <v>6691</v>
          </cell>
          <cell r="F2687">
            <v>72</v>
          </cell>
          <cell r="G2687">
            <v>4</v>
          </cell>
        </row>
        <row r="2688">
          <cell r="A2688">
            <v>12936</v>
          </cell>
          <cell r="B2688" t="str">
            <v>Avtoselmash Group, LLC</v>
          </cell>
          <cell r="C2688" t="str">
            <v>RU</v>
          </cell>
          <cell r="D2688">
            <v>41000</v>
          </cell>
          <cell r="E2688">
            <v>6692</v>
          </cell>
          <cell r="F2688">
            <v>73</v>
          </cell>
          <cell r="G2688">
            <v>5</v>
          </cell>
        </row>
        <row r="2689">
          <cell r="A2689">
            <v>12937</v>
          </cell>
          <cell r="B2689" t="str">
            <v>Planeta Union</v>
          </cell>
          <cell r="C2689" t="str">
            <v>RU</v>
          </cell>
          <cell r="D2689">
            <v>45000</v>
          </cell>
          <cell r="E2689">
            <v>6693</v>
          </cell>
          <cell r="F2689">
            <v>73</v>
          </cell>
          <cell r="G2689">
            <v>5</v>
          </cell>
        </row>
        <row r="2690">
          <cell r="A2690">
            <v>12938</v>
          </cell>
          <cell r="B2690" t="str">
            <v>Solyaris</v>
          </cell>
          <cell r="C2690" t="str">
            <v>RU</v>
          </cell>
          <cell r="D2690">
            <v>69000</v>
          </cell>
          <cell r="E2690">
            <v>6694</v>
          </cell>
          <cell r="F2690">
            <v>73</v>
          </cell>
          <cell r="G2690">
            <v>5</v>
          </cell>
        </row>
        <row r="2691">
          <cell r="A2691">
            <v>12939</v>
          </cell>
          <cell r="B2691" t="str">
            <v>Sistema Obsluzhivania</v>
          </cell>
          <cell r="C2691" t="str">
            <v>RU</v>
          </cell>
          <cell r="D2691">
            <v>69000</v>
          </cell>
          <cell r="E2691">
            <v>6695</v>
          </cell>
          <cell r="F2691">
            <v>73</v>
          </cell>
          <cell r="G2691">
            <v>5</v>
          </cell>
        </row>
        <row r="2692">
          <cell r="A2692">
            <v>12940</v>
          </cell>
          <cell r="B2692" t="str">
            <v>Muka-DM</v>
          </cell>
          <cell r="C2692" t="str">
            <v>RU</v>
          </cell>
          <cell r="D2692">
            <v>10000</v>
          </cell>
          <cell r="E2692">
            <v>6696</v>
          </cell>
          <cell r="F2692">
            <v>73</v>
          </cell>
          <cell r="G2692">
            <v>5</v>
          </cell>
        </row>
        <row r="2693">
          <cell r="A2693">
            <v>12941</v>
          </cell>
          <cell r="B2693" t="str">
            <v>Agro-Oskol ZAO</v>
          </cell>
          <cell r="C2693" t="str">
            <v>RU</v>
          </cell>
          <cell r="D2693">
            <v>1000</v>
          </cell>
          <cell r="E2693">
            <v>6697</v>
          </cell>
          <cell r="F2693">
            <v>73</v>
          </cell>
          <cell r="G2693">
            <v>5</v>
          </cell>
        </row>
        <row r="2694">
          <cell r="A2694">
            <v>12942</v>
          </cell>
          <cell r="B2694" t="str">
            <v>Union Agro LLC</v>
          </cell>
          <cell r="C2694" t="str">
            <v>RU</v>
          </cell>
          <cell r="D2694">
            <v>45000</v>
          </cell>
          <cell r="E2694">
            <v>6698</v>
          </cell>
          <cell r="F2694">
            <v>73</v>
          </cell>
          <cell r="G2694">
            <v>5</v>
          </cell>
        </row>
        <row r="2695">
          <cell r="A2695">
            <v>12943</v>
          </cell>
          <cell r="B2695" t="str">
            <v>Slavyanskaya Niva</v>
          </cell>
          <cell r="C2695" t="str">
            <v>RU</v>
          </cell>
          <cell r="D2695">
            <v>1000</v>
          </cell>
          <cell r="E2695">
            <v>6699</v>
          </cell>
          <cell r="F2695">
            <v>73</v>
          </cell>
          <cell r="G2695">
            <v>5</v>
          </cell>
        </row>
        <row r="2696">
          <cell r="A2696">
            <v>12944</v>
          </cell>
          <cell r="B2696" t="str">
            <v>Business Consulting Group, LLC</v>
          </cell>
          <cell r="C2696" t="str">
            <v>RU</v>
          </cell>
          <cell r="D2696">
            <v>70000</v>
          </cell>
          <cell r="E2696">
            <v>6700</v>
          </cell>
          <cell r="F2696">
            <v>73</v>
          </cell>
          <cell r="G2696">
            <v>5</v>
          </cell>
        </row>
        <row r="2697">
          <cell r="A2697">
            <v>12945</v>
          </cell>
          <cell r="B2697" t="str">
            <v>Intercommerz Bank, Ltd.</v>
          </cell>
          <cell r="C2697" t="str">
            <v>RU</v>
          </cell>
          <cell r="D2697">
            <v>64000</v>
          </cell>
          <cell r="E2697">
            <v>6701</v>
          </cell>
          <cell r="F2697">
            <v>72</v>
          </cell>
          <cell r="G2697">
            <v>4</v>
          </cell>
        </row>
        <row r="2698">
          <cell r="A2698">
            <v>12946</v>
          </cell>
          <cell r="B2698" t="str">
            <v>Bunge CIS, LLC</v>
          </cell>
          <cell r="C2698" t="str">
            <v>RU</v>
          </cell>
          <cell r="D2698">
            <v>10000</v>
          </cell>
          <cell r="E2698">
            <v>6702</v>
          </cell>
          <cell r="F2698">
            <v>73</v>
          </cell>
          <cell r="G2698">
            <v>5</v>
          </cell>
        </row>
        <row r="2699">
          <cell r="A2699">
            <v>12947</v>
          </cell>
          <cell r="B2699" t="str">
            <v>IP Degtyareva</v>
          </cell>
          <cell r="C2699" t="str">
            <v>RU</v>
          </cell>
          <cell r="D2699">
            <v>70000</v>
          </cell>
          <cell r="E2699">
            <v>6703</v>
          </cell>
          <cell r="F2699">
            <v>73</v>
          </cell>
          <cell r="G2699">
            <v>5</v>
          </cell>
        </row>
        <row r="2700">
          <cell r="A2700">
            <v>12949</v>
          </cell>
          <cell r="B2700" t="str">
            <v>Nikolsky APK</v>
          </cell>
          <cell r="C2700" t="str">
            <v>RU</v>
          </cell>
          <cell r="D2700">
            <v>10000</v>
          </cell>
          <cell r="E2700">
            <v>6704</v>
          </cell>
          <cell r="F2700">
            <v>73</v>
          </cell>
          <cell r="G2700">
            <v>5</v>
          </cell>
        </row>
        <row r="2701">
          <cell r="A2701">
            <v>12950</v>
          </cell>
          <cell r="B2701" t="str">
            <v>Golovin D.P.</v>
          </cell>
          <cell r="C2701" t="str">
            <v>RU</v>
          </cell>
          <cell r="D2701">
            <v>98000</v>
          </cell>
          <cell r="E2701">
            <v>0</v>
          </cell>
          <cell r="F2701">
            <v>80</v>
          </cell>
          <cell r="G2701">
            <v>6</v>
          </cell>
        </row>
        <row r="2702">
          <cell r="A2702">
            <v>12951</v>
          </cell>
          <cell r="B2702" t="str">
            <v>BELINSKMOLOKO, LTD</v>
          </cell>
          <cell r="C2702" t="str">
            <v>RU</v>
          </cell>
          <cell r="D2702">
            <v>10000</v>
          </cell>
          <cell r="E2702">
            <v>6707</v>
          </cell>
          <cell r="F2702">
            <v>73</v>
          </cell>
          <cell r="G2702">
            <v>5</v>
          </cell>
        </row>
        <row r="2703">
          <cell r="A2703">
            <v>12952</v>
          </cell>
          <cell r="B2703" t="str">
            <v>SPK "NAZIMKINO"</v>
          </cell>
          <cell r="C2703" t="str">
            <v>RU</v>
          </cell>
          <cell r="D2703">
            <v>10000</v>
          </cell>
          <cell r="E2703">
            <v>6706</v>
          </cell>
          <cell r="F2703">
            <v>73</v>
          </cell>
          <cell r="G2703">
            <v>5</v>
          </cell>
        </row>
        <row r="2704">
          <cell r="A2704">
            <v>12953</v>
          </cell>
          <cell r="B2704" t="str">
            <v>ALCAMORA LIMITED</v>
          </cell>
          <cell r="C2704" t="str">
            <v>CY</v>
          </cell>
          <cell r="D2704">
            <v>64000</v>
          </cell>
          <cell r="E2704">
            <v>7486</v>
          </cell>
          <cell r="F2704">
            <v>72</v>
          </cell>
          <cell r="G2704">
            <v>4</v>
          </cell>
        </row>
        <row r="2705">
          <cell r="A2705">
            <v>12954</v>
          </cell>
          <cell r="B2705" t="str">
            <v>ALMONDSEY LIMITED</v>
          </cell>
          <cell r="C2705" t="str">
            <v>CY</v>
          </cell>
          <cell r="D2705">
            <v>64000</v>
          </cell>
          <cell r="E2705">
            <v>7486</v>
          </cell>
          <cell r="F2705">
            <v>72</v>
          </cell>
          <cell r="G2705">
            <v>4</v>
          </cell>
        </row>
        <row r="2706">
          <cell r="A2706">
            <v>12955</v>
          </cell>
          <cell r="B2706" t="str">
            <v>ANTHEMONA LIMITED</v>
          </cell>
          <cell r="C2706" t="str">
            <v>CY</v>
          </cell>
          <cell r="D2706">
            <v>64000</v>
          </cell>
          <cell r="E2706">
            <v>7486</v>
          </cell>
          <cell r="F2706">
            <v>72</v>
          </cell>
          <cell r="G2706">
            <v>4</v>
          </cell>
        </row>
        <row r="2707">
          <cell r="A2707">
            <v>12956</v>
          </cell>
          <cell r="B2707" t="str">
            <v>ARANCIATA a.s.</v>
          </cell>
          <cell r="C2707" t="str">
            <v>CY</v>
          </cell>
          <cell r="D2707">
            <v>64000</v>
          </cell>
          <cell r="E2707">
            <v>7486</v>
          </cell>
          <cell r="F2707">
            <v>72</v>
          </cell>
          <cell r="G2707">
            <v>4</v>
          </cell>
        </row>
        <row r="2708">
          <cell r="A2708">
            <v>12958</v>
          </cell>
          <cell r="B2708" t="str">
            <v>ELTHYSIA LIMITED</v>
          </cell>
          <cell r="C2708" t="str">
            <v>CY</v>
          </cell>
          <cell r="D2708">
            <v>64000</v>
          </cell>
          <cell r="E2708">
            <v>7486</v>
          </cell>
          <cell r="F2708">
            <v>72</v>
          </cell>
          <cell r="G2708">
            <v>4</v>
          </cell>
        </row>
        <row r="2709">
          <cell r="A2709">
            <v>12960</v>
          </cell>
          <cell r="B2709" t="str">
            <v>Gabelli Consultancy Limited</v>
          </cell>
          <cell r="C2709" t="str">
            <v>CY</v>
          </cell>
          <cell r="D2709">
            <v>64000</v>
          </cell>
          <cell r="E2709">
            <v>7486</v>
          </cell>
          <cell r="F2709">
            <v>72</v>
          </cell>
          <cell r="G2709">
            <v>4</v>
          </cell>
        </row>
        <row r="2710">
          <cell r="A2710">
            <v>12961</v>
          </cell>
          <cell r="B2710" t="str">
            <v>GIM Invest Co Limited</v>
          </cell>
          <cell r="C2710" t="str">
            <v>JE</v>
          </cell>
          <cell r="D2710">
            <v>64000</v>
          </cell>
          <cell r="E2710">
            <v>7486</v>
          </cell>
          <cell r="F2710">
            <v>72</v>
          </cell>
          <cell r="G2710">
            <v>4</v>
          </cell>
        </row>
        <row r="2711">
          <cell r="A2711">
            <v>12962</v>
          </cell>
          <cell r="B2711" t="str">
            <v>IFANEED a.s.</v>
          </cell>
          <cell r="C2711" t="str">
            <v>CZ</v>
          </cell>
          <cell r="D2711">
            <v>68000</v>
          </cell>
          <cell r="E2711">
            <v>7247</v>
          </cell>
          <cell r="F2711">
            <v>73</v>
          </cell>
          <cell r="G2711">
            <v>5</v>
          </cell>
        </row>
        <row r="2712">
          <cell r="A2712">
            <v>12965</v>
          </cell>
          <cell r="B2712" t="str">
            <v>LONGORIA a.s.</v>
          </cell>
          <cell r="C2712" t="str">
            <v>CZ</v>
          </cell>
          <cell r="D2712">
            <v>68000</v>
          </cell>
          <cell r="E2712">
            <v>7486</v>
          </cell>
          <cell r="F2712">
            <v>73</v>
          </cell>
          <cell r="G2712">
            <v>5</v>
          </cell>
        </row>
        <row r="2713">
          <cell r="A2713">
            <v>12966</v>
          </cell>
          <cell r="B2713" t="str">
            <v>Marpleridge Development Limited</v>
          </cell>
          <cell r="C2713" t="str">
            <v>VG</v>
          </cell>
          <cell r="D2713">
            <v>64000</v>
          </cell>
          <cell r="E2713">
            <v>7486</v>
          </cell>
          <cell r="F2713">
            <v>72</v>
          </cell>
          <cell r="G2713">
            <v>4</v>
          </cell>
        </row>
        <row r="2714">
          <cell r="A2714">
            <v>12967</v>
          </cell>
          <cell r="B2714" t="str">
            <v>MIDATANER a.s.</v>
          </cell>
          <cell r="C2714" t="str">
            <v>CZ</v>
          </cell>
          <cell r="D2714">
            <v>68000</v>
          </cell>
          <cell r="E2714">
            <v>7486</v>
          </cell>
          <cell r="F2714">
            <v>73</v>
          </cell>
          <cell r="G2714">
            <v>5</v>
          </cell>
        </row>
        <row r="2715">
          <cell r="A2715">
            <v>12969</v>
          </cell>
          <cell r="B2715" t="str">
            <v>Home Credit India Finance Private Limited</v>
          </cell>
          <cell r="C2715" t="str">
            <v>IN</v>
          </cell>
          <cell r="D2715">
            <v>64000</v>
          </cell>
          <cell r="E2715">
            <v>5241</v>
          </cell>
          <cell r="F2715">
            <v>72</v>
          </cell>
          <cell r="G2715">
            <v>4</v>
          </cell>
        </row>
        <row r="2716">
          <cell r="A2716">
            <v>12970</v>
          </cell>
          <cell r="B2716" t="str">
            <v>LLC RAV Niva Orel</v>
          </cell>
          <cell r="C2716" t="str">
            <v>RU</v>
          </cell>
          <cell r="D2716">
            <v>1000</v>
          </cell>
          <cell r="E2716">
            <v>7486</v>
          </cell>
          <cell r="F2716">
            <v>73</v>
          </cell>
          <cell r="G2716">
            <v>5</v>
          </cell>
        </row>
        <row r="2717">
          <cell r="A2717">
            <v>12971</v>
          </cell>
          <cell r="B2717" t="str">
            <v>RAV Agro-Orel, LLC</v>
          </cell>
          <cell r="C2717" t="str">
            <v>RU</v>
          </cell>
          <cell r="D2717">
            <v>1000</v>
          </cell>
          <cell r="E2717">
            <v>7486</v>
          </cell>
          <cell r="F2717">
            <v>73</v>
          </cell>
          <cell r="G2717">
            <v>5</v>
          </cell>
        </row>
        <row r="2718">
          <cell r="A2718">
            <v>12972</v>
          </cell>
          <cell r="B2718" t="str">
            <v>RAV Agro-Penza, LLC</v>
          </cell>
          <cell r="C2718" t="str">
            <v>RU</v>
          </cell>
          <cell r="D2718">
            <v>1000</v>
          </cell>
          <cell r="E2718">
            <v>7486</v>
          </cell>
          <cell r="F2718">
            <v>73</v>
          </cell>
          <cell r="G2718">
            <v>5</v>
          </cell>
        </row>
        <row r="2719">
          <cell r="A2719">
            <v>12973</v>
          </cell>
          <cell r="B2719" t="str">
            <v>RAV Myasoproduct, LLC</v>
          </cell>
          <cell r="C2719" t="str">
            <v>RU</v>
          </cell>
          <cell r="D2719">
            <v>1000</v>
          </cell>
          <cell r="E2719">
            <v>7486</v>
          </cell>
          <cell r="F2719">
            <v>73</v>
          </cell>
          <cell r="G2719">
            <v>5</v>
          </cell>
        </row>
        <row r="2720">
          <cell r="A2720">
            <v>12975</v>
          </cell>
          <cell r="B2720" t="str">
            <v>Ryazan Shopping Mall Limited</v>
          </cell>
          <cell r="C2720" t="str">
            <v>CY</v>
          </cell>
          <cell r="D2720">
            <v>64000</v>
          </cell>
          <cell r="E2720">
            <v>7486</v>
          </cell>
          <cell r="F2720">
            <v>72</v>
          </cell>
          <cell r="G2720">
            <v>4</v>
          </cell>
        </row>
        <row r="2721">
          <cell r="A2721">
            <v>12977</v>
          </cell>
          <cell r="B2721" t="str">
            <v>Skladi 104, ooo</v>
          </cell>
          <cell r="C2721" t="str">
            <v>RU</v>
          </cell>
          <cell r="D2721">
            <v>68000</v>
          </cell>
          <cell r="E2721">
            <v>7486</v>
          </cell>
          <cell r="F2721">
            <v>73</v>
          </cell>
          <cell r="G2721">
            <v>5</v>
          </cell>
        </row>
        <row r="2722">
          <cell r="A2722">
            <v>12978</v>
          </cell>
          <cell r="B2722" t="str">
            <v>Strata, LLC</v>
          </cell>
          <cell r="C2722" t="str">
            <v>RU</v>
          </cell>
          <cell r="D2722">
            <v>41000</v>
          </cell>
          <cell r="E2722">
            <v>7486</v>
          </cell>
          <cell r="F2722">
            <v>73</v>
          </cell>
          <cell r="G2722">
            <v>5</v>
          </cell>
        </row>
        <row r="2723">
          <cell r="A2723">
            <v>12980</v>
          </cell>
          <cell r="B2723" t="str">
            <v>BH Securities a.s.</v>
          </cell>
          <cell r="C2723" t="str">
            <v>CZ</v>
          </cell>
          <cell r="D2723">
            <v>64000</v>
          </cell>
          <cell r="E2723">
            <v>6528</v>
          </cell>
          <cell r="F2723">
            <v>60</v>
          </cell>
          <cell r="G2723">
            <v>3</v>
          </cell>
        </row>
        <row r="2724">
          <cell r="A2724">
            <v>12981</v>
          </cell>
          <cell r="B2724" t="str">
            <v>Priorbank, OJSC</v>
          </cell>
          <cell r="C2724" t="str">
            <v>BY</v>
          </cell>
          <cell r="D2724">
            <v>64000</v>
          </cell>
          <cell r="E2724">
            <v>5026</v>
          </cell>
          <cell r="F2724">
            <v>72</v>
          </cell>
          <cell r="G2724">
            <v>4</v>
          </cell>
        </row>
        <row r="2725">
          <cell r="A2725">
            <v>12982</v>
          </cell>
          <cell r="B2725" t="str">
            <v>Trustbank, CJSC</v>
          </cell>
          <cell r="C2725" t="str">
            <v>BY</v>
          </cell>
          <cell r="D2725">
            <v>64000</v>
          </cell>
          <cell r="E2725">
            <v>6709</v>
          </cell>
          <cell r="F2725">
            <v>72</v>
          </cell>
          <cell r="G2725">
            <v>4</v>
          </cell>
        </row>
        <row r="2726">
          <cell r="A2726">
            <v>12983</v>
          </cell>
          <cell r="B2726" t="str">
            <v>I.C.S. a.s.</v>
          </cell>
          <cell r="C2726" t="str">
            <v>CZ</v>
          </cell>
          <cell r="D2726">
            <v>47000</v>
          </cell>
          <cell r="E2726">
            <v>6710</v>
          </cell>
          <cell r="F2726">
            <v>73</v>
          </cell>
          <cell r="G2726">
            <v>5</v>
          </cell>
        </row>
        <row r="2727">
          <cell r="A2727">
            <v>12984</v>
          </cell>
          <cell r="B2727" t="str">
            <v>OOO Region-Invest</v>
          </cell>
          <cell r="C2727" t="str">
            <v>RU</v>
          </cell>
          <cell r="D2727">
            <v>41000</v>
          </cell>
          <cell r="E2727">
            <v>6711</v>
          </cell>
          <cell r="F2727">
            <v>73</v>
          </cell>
          <cell r="G2727">
            <v>5</v>
          </cell>
        </row>
        <row r="2728">
          <cell r="A2728">
            <v>12985</v>
          </cell>
          <cell r="B2728" t="str">
            <v>OOO Speckomplektsvyazstroy</v>
          </cell>
          <cell r="C2728" t="str">
            <v>RU</v>
          </cell>
          <cell r="D2728">
            <v>41000</v>
          </cell>
          <cell r="E2728">
            <v>6712</v>
          </cell>
          <cell r="F2728">
            <v>73</v>
          </cell>
          <cell r="G2728">
            <v>5</v>
          </cell>
        </row>
        <row r="2729">
          <cell r="A2729">
            <v>12986</v>
          </cell>
          <cell r="B2729" t="str">
            <v>ZAO Obraks SBM-Group</v>
          </cell>
          <cell r="C2729" t="str">
            <v>RU</v>
          </cell>
          <cell r="D2729">
            <v>42000</v>
          </cell>
          <cell r="E2729">
            <v>6713</v>
          </cell>
          <cell r="F2729">
            <v>73</v>
          </cell>
          <cell r="G2729">
            <v>5</v>
          </cell>
        </row>
        <row r="2730">
          <cell r="A2730">
            <v>12987</v>
          </cell>
          <cell r="B2730" t="str">
            <v>TechnoStroy, OOO</v>
          </cell>
          <cell r="C2730" t="str">
            <v>RU</v>
          </cell>
          <cell r="D2730">
            <v>42000</v>
          </cell>
          <cell r="E2730">
            <v>6714</v>
          </cell>
          <cell r="F2730">
            <v>73</v>
          </cell>
          <cell r="G2730">
            <v>5</v>
          </cell>
        </row>
        <row r="2731">
          <cell r="A2731">
            <v>12988</v>
          </cell>
          <cell r="B2731" t="str">
            <v>Reklamnie Konstrykcii, OOO</v>
          </cell>
          <cell r="C2731" t="str">
            <v>RU</v>
          </cell>
          <cell r="D2731">
            <v>73000</v>
          </cell>
          <cell r="E2731">
            <v>6715</v>
          </cell>
          <cell r="F2731">
            <v>73</v>
          </cell>
          <cell r="G2731">
            <v>5</v>
          </cell>
        </row>
        <row r="2732">
          <cell r="A2732">
            <v>12989</v>
          </cell>
          <cell r="B2732" t="str">
            <v>CK "Novij Vek"</v>
          </cell>
          <cell r="C2732" t="str">
            <v>RU</v>
          </cell>
          <cell r="D2732">
            <v>41000</v>
          </cell>
          <cell r="E2732">
            <v>6716</v>
          </cell>
          <cell r="F2732">
            <v>73</v>
          </cell>
          <cell r="G2732">
            <v>5</v>
          </cell>
        </row>
        <row r="2733">
          <cell r="A2733">
            <v>12990</v>
          </cell>
          <cell r="B2733" t="str">
            <v>OOO Stroitelnie Tehnologii</v>
          </cell>
          <cell r="C2733" t="str">
            <v>RU</v>
          </cell>
          <cell r="D2733">
            <v>41000</v>
          </cell>
          <cell r="E2733">
            <v>6885</v>
          </cell>
          <cell r="F2733">
            <v>73</v>
          </cell>
          <cell r="G2733">
            <v>5</v>
          </cell>
        </row>
        <row r="2734">
          <cell r="A2734">
            <v>12991</v>
          </cell>
          <cell r="B2734" t="str">
            <v>OOO Kredo</v>
          </cell>
          <cell r="C2734" t="str">
            <v>RU</v>
          </cell>
          <cell r="D2734">
            <v>42000</v>
          </cell>
          <cell r="E2734">
            <v>6718</v>
          </cell>
          <cell r="F2734">
            <v>73</v>
          </cell>
          <cell r="G2734">
            <v>5</v>
          </cell>
        </row>
        <row r="2735">
          <cell r="A2735">
            <v>12992</v>
          </cell>
          <cell r="B2735" t="str">
            <v>KliffordChance SNG Limited</v>
          </cell>
          <cell r="C2735" t="str">
            <v>RU</v>
          </cell>
          <cell r="D2735">
            <v>69000</v>
          </cell>
          <cell r="E2735">
            <v>6719</v>
          </cell>
          <cell r="F2735">
            <v>73</v>
          </cell>
          <cell r="G2735">
            <v>5</v>
          </cell>
        </row>
        <row r="2736">
          <cell r="A2736">
            <v>12993</v>
          </cell>
          <cell r="B2736" t="str">
            <v>Marisana Enterprises Limited</v>
          </cell>
          <cell r="C2736" t="str">
            <v>RU</v>
          </cell>
          <cell r="D2736">
            <v>77000</v>
          </cell>
          <cell r="E2736">
            <v>6720</v>
          </cell>
          <cell r="F2736">
            <v>73</v>
          </cell>
          <cell r="G2736">
            <v>5</v>
          </cell>
        </row>
        <row r="2737">
          <cell r="A2737">
            <v>12994</v>
          </cell>
          <cell r="B2737" t="str">
            <v>KPMG Česká republika Audit, s.r.o.</v>
          </cell>
          <cell r="C2737" t="str">
            <v>CZ</v>
          </cell>
          <cell r="D2737">
            <v>69000</v>
          </cell>
          <cell r="E2737">
            <v>5335</v>
          </cell>
          <cell r="F2737">
            <v>73</v>
          </cell>
          <cell r="G2737">
            <v>5</v>
          </cell>
        </row>
        <row r="2738">
          <cell r="A2738">
            <v>12995</v>
          </cell>
          <cell r="B2738" t="str">
            <v>Visa Europe Services Inc.</v>
          </cell>
          <cell r="C2738" t="str">
            <v>US</v>
          </cell>
          <cell r="D2738">
            <v>66000</v>
          </cell>
          <cell r="E2738">
            <v>6049</v>
          </cell>
          <cell r="F2738">
            <v>72</v>
          </cell>
          <cell r="G2738">
            <v>4</v>
          </cell>
        </row>
        <row r="2739">
          <cell r="A2739">
            <v>12996</v>
          </cell>
          <cell r="B2739" t="str">
            <v>APP MEDIA s.r.o.</v>
          </cell>
          <cell r="C2739" t="str">
            <v>CZ</v>
          </cell>
          <cell r="D2739">
            <v>59000</v>
          </cell>
          <cell r="E2739">
            <v>6721</v>
          </cell>
          <cell r="F2739">
            <v>73</v>
          </cell>
          <cell r="G2739">
            <v>5</v>
          </cell>
        </row>
        <row r="2740">
          <cell r="A2740">
            <v>12997</v>
          </cell>
          <cell r="B2740" t="str">
            <v>D.S. Leasing, a.s.</v>
          </cell>
          <cell r="C2740" t="str">
            <v>CZ</v>
          </cell>
          <cell r="D2740">
            <v>64000</v>
          </cell>
          <cell r="E2740">
            <v>7125</v>
          </cell>
          <cell r="F2740">
            <v>72</v>
          </cell>
          <cell r="G2740">
            <v>4</v>
          </cell>
        </row>
        <row r="2741">
          <cell r="A2741">
            <v>12998</v>
          </cell>
          <cell r="B2741" t="str">
            <v>DAGDA ENERGY s.r.o.</v>
          </cell>
          <cell r="C2741" t="str">
            <v>CZ</v>
          </cell>
          <cell r="D2741">
            <v>74000</v>
          </cell>
          <cell r="E2741">
            <v>6723</v>
          </cell>
          <cell r="F2741">
            <v>73</v>
          </cell>
          <cell r="G2741">
            <v>5</v>
          </cell>
        </row>
        <row r="2742">
          <cell r="A2742">
            <v>12999</v>
          </cell>
          <cell r="B2742" t="str">
            <v>EAST SEA spol. s r.o.</v>
          </cell>
          <cell r="C2742" t="str">
            <v>CZ</v>
          </cell>
          <cell r="D2742">
            <v>79000</v>
          </cell>
          <cell r="E2742">
            <v>6724</v>
          </cell>
          <cell r="F2742">
            <v>73</v>
          </cell>
          <cell r="G2742">
            <v>5</v>
          </cell>
        </row>
        <row r="2743">
          <cell r="A2743">
            <v>13000</v>
          </cell>
          <cell r="B2743" t="str">
            <v>FERMAT Group, a.s.</v>
          </cell>
          <cell r="C2743" t="str">
            <v>CZ</v>
          </cell>
          <cell r="D2743">
            <v>46000</v>
          </cell>
          <cell r="E2743">
            <v>6569</v>
          </cell>
          <cell r="F2743">
            <v>73</v>
          </cell>
          <cell r="G2743">
            <v>5</v>
          </cell>
        </row>
        <row r="2744">
          <cell r="A2744">
            <v>13001</v>
          </cell>
          <cell r="B2744" t="str">
            <v>FINTOP, a.s.</v>
          </cell>
          <cell r="C2744" t="str">
            <v>CZ</v>
          </cell>
          <cell r="D2744">
            <v>64000</v>
          </cell>
          <cell r="E2744">
            <v>6528</v>
          </cell>
          <cell r="F2744">
            <v>60</v>
          </cell>
          <cell r="G2744">
            <v>3</v>
          </cell>
        </row>
        <row r="2745">
          <cell r="A2745">
            <v>13002</v>
          </cell>
          <cell r="B2745" t="str">
            <v>GASTRO Tobiáš &amp; Hanzlík s.r.o.</v>
          </cell>
          <cell r="C2745" t="str">
            <v>CZ</v>
          </cell>
          <cell r="D2745">
            <v>28000</v>
          </cell>
          <cell r="E2745">
            <v>6726</v>
          </cell>
          <cell r="F2745">
            <v>73</v>
          </cell>
          <cell r="G2745">
            <v>5</v>
          </cell>
        </row>
        <row r="2746">
          <cell r="A2746">
            <v>13003</v>
          </cell>
          <cell r="B2746" t="str">
            <v>GUMOTEX, akciová společnost</v>
          </cell>
          <cell r="C2746" t="str">
            <v>CZ</v>
          </cell>
          <cell r="D2746">
            <v>22000</v>
          </cell>
          <cell r="E2746">
            <v>6665</v>
          </cell>
          <cell r="F2746">
            <v>73</v>
          </cell>
          <cell r="G2746">
            <v>5</v>
          </cell>
        </row>
        <row r="2747">
          <cell r="A2747">
            <v>13004</v>
          </cell>
          <cell r="B2747" t="str">
            <v>HIC &amp; Co. S. r.o.</v>
          </cell>
          <cell r="C2747" t="str">
            <v>CZ</v>
          </cell>
          <cell r="D2747">
            <v>20000</v>
          </cell>
          <cell r="E2747">
            <v>6574</v>
          </cell>
          <cell r="F2747">
            <v>73</v>
          </cell>
          <cell r="G2747">
            <v>5</v>
          </cell>
        </row>
        <row r="2748">
          <cell r="A2748">
            <v>13005</v>
          </cell>
          <cell r="B2748" t="str">
            <v>CHINUR s.r.o.</v>
          </cell>
          <cell r="C2748" t="str">
            <v>CZ</v>
          </cell>
          <cell r="D2748">
            <v>46000</v>
          </cell>
          <cell r="E2748">
            <v>6728</v>
          </cell>
          <cell r="F2748">
            <v>73</v>
          </cell>
          <cell r="G2748">
            <v>5</v>
          </cell>
        </row>
        <row r="2749">
          <cell r="A2749">
            <v>13006</v>
          </cell>
          <cell r="B2749" t="str">
            <v>I. B. S. hotels restaurants PRAHA a.s.</v>
          </cell>
          <cell r="C2749" t="str">
            <v>CZ</v>
          </cell>
          <cell r="D2749">
            <v>55000</v>
          </cell>
          <cell r="E2749">
            <v>6729</v>
          </cell>
          <cell r="F2749">
            <v>73</v>
          </cell>
          <cell r="G2749">
            <v>5</v>
          </cell>
        </row>
        <row r="2750">
          <cell r="A2750">
            <v>13007</v>
          </cell>
          <cell r="B2750" t="str">
            <v>INTERINVEST Praha s.r.o.</v>
          </cell>
          <cell r="C2750" t="str">
            <v>CZ</v>
          </cell>
          <cell r="D2750">
            <v>71000</v>
          </cell>
          <cell r="E2750">
            <v>6730</v>
          </cell>
          <cell r="F2750">
            <v>73</v>
          </cell>
          <cell r="G2750">
            <v>5</v>
          </cell>
        </row>
        <row r="2751">
          <cell r="A2751">
            <v>13008</v>
          </cell>
          <cell r="B2751" t="str">
            <v>INVESTMENT LOFIDAMI GROUP, a.s.</v>
          </cell>
          <cell r="C2751" t="str">
            <v>CZ</v>
          </cell>
          <cell r="D2751">
            <v>68000</v>
          </cell>
          <cell r="E2751">
            <v>6365</v>
          </cell>
          <cell r="F2751">
            <v>73</v>
          </cell>
          <cell r="G2751">
            <v>5</v>
          </cell>
        </row>
        <row r="2752">
          <cell r="A2752">
            <v>13009</v>
          </cell>
          <cell r="B2752" t="str">
            <v>KOVOSVIT MAS, a.s.</v>
          </cell>
          <cell r="C2752" t="str">
            <v>CZ</v>
          </cell>
          <cell r="D2752">
            <v>28000</v>
          </cell>
          <cell r="E2752">
            <v>6732</v>
          </cell>
          <cell r="F2752">
            <v>73</v>
          </cell>
          <cell r="G2752">
            <v>5</v>
          </cell>
        </row>
        <row r="2753">
          <cell r="A2753">
            <v>13010</v>
          </cell>
          <cell r="B2753" t="str">
            <v>Landfund Properties a.s.</v>
          </cell>
          <cell r="C2753" t="str">
            <v>CZ</v>
          </cell>
          <cell r="D2753">
            <v>68000</v>
          </cell>
          <cell r="E2753">
            <v>6431</v>
          </cell>
          <cell r="F2753">
            <v>73</v>
          </cell>
          <cell r="G2753">
            <v>5</v>
          </cell>
        </row>
        <row r="2754">
          <cell r="A2754">
            <v>13011</v>
          </cell>
          <cell r="B2754" t="str">
            <v>MITO - Property, spol. s r.o</v>
          </cell>
          <cell r="C2754" t="str">
            <v>CZ</v>
          </cell>
          <cell r="D2754">
            <v>68000</v>
          </cell>
          <cell r="E2754">
            <v>6734</v>
          </cell>
          <cell r="F2754">
            <v>73</v>
          </cell>
          <cell r="G2754">
            <v>5</v>
          </cell>
        </row>
        <row r="2755">
          <cell r="A2755">
            <v>13012</v>
          </cell>
          <cell r="B2755" t="str">
            <v>Murphy, Brian Jarlath</v>
          </cell>
          <cell r="C2755" t="str">
            <v>CZ</v>
          </cell>
          <cell r="D2755">
            <v>97000</v>
          </cell>
          <cell r="E2755">
            <v>0</v>
          </cell>
          <cell r="F2755">
            <v>80</v>
          </cell>
          <cell r="G2755">
            <v>6</v>
          </cell>
        </row>
        <row r="2756">
          <cell r="A2756">
            <v>13013</v>
          </cell>
          <cell r="B2756" t="str">
            <v>Nemocnice Rudolfa a Stefanie Benešov, a.s., nemocnice Středočeského kraje</v>
          </cell>
          <cell r="C2756" t="str">
            <v>CZ</v>
          </cell>
          <cell r="D2756">
            <v>86000</v>
          </cell>
          <cell r="E2756">
            <v>5190</v>
          </cell>
          <cell r="F2756">
            <v>73</v>
          </cell>
          <cell r="G2756">
            <v>5</v>
          </cell>
        </row>
        <row r="2757">
          <cell r="A2757">
            <v>13014</v>
          </cell>
          <cell r="B2757" t="str">
            <v>Oblastní nemocnice Kladno, a.s., nemocnice Středočeského kraje</v>
          </cell>
          <cell r="C2757" t="str">
            <v>CZ</v>
          </cell>
          <cell r="D2757">
            <v>86000</v>
          </cell>
          <cell r="E2757">
            <v>5190</v>
          </cell>
          <cell r="F2757">
            <v>73</v>
          </cell>
          <cell r="G2757">
            <v>5</v>
          </cell>
        </row>
        <row r="2758">
          <cell r="A2758">
            <v>13015</v>
          </cell>
          <cell r="B2758" t="str">
            <v>Prague Aluminium a.s.</v>
          </cell>
          <cell r="C2758" t="str">
            <v>CZ</v>
          </cell>
          <cell r="D2758">
            <v>68000</v>
          </cell>
          <cell r="E2758">
            <v>6662</v>
          </cell>
          <cell r="F2758">
            <v>73</v>
          </cell>
          <cell r="G2758">
            <v>5</v>
          </cell>
        </row>
        <row r="2759">
          <cell r="A2759">
            <v>13016</v>
          </cell>
          <cell r="B2759" t="str">
            <v>PROGLES s.r.o.</v>
          </cell>
          <cell r="C2759" t="str">
            <v>CZ</v>
          </cell>
          <cell r="D2759">
            <v>2000</v>
          </cell>
          <cell r="E2759">
            <v>6736</v>
          </cell>
          <cell r="F2759">
            <v>73</v>
          </cell>
          <cell r="G2759">
            <v>5</v>
          </cell>
        </row>
        <row r="2760">
          <cell r="A2760">
            <v>13017</v>
          </cell>
          <cell r="B2760" t="str">
            <v>R SEVEN GROUP LLC</v>
          </cell>
          <cell r="C2760" t="str">
            <v>RU</v>
          </cell>
          <cell r="D2760">
            <v>41000</v>
          </cell>
          <cell r="E2760">
            <v>6737</v>
          </cell>
          <cell r="F2760">
            <v>73</v>
          </cell>
          <cell r="G2760">
            <v>5</v>
          </cell>
        </row>
        <row r="2761">
          <cell r="A2761">
            <v>13018</v>
          </cell>
          <cell r="B2761" t="str">
            <v>Rezidence Topolová 14, a.s.</v>
          </cell>
          <cell r="C2761" t="str">
            <v>CZ</v>
          </cell>
          <cell r="D2761">
            <v>68000</v>
          </cell>
          <cell r="E2761">
            <v>6738</v>
          </cell>
          <cell r="F2761">
            <v>73</v>
          </cell>
          <cell r="G2761">
            <v>5</v>
          </cell>
        </row>
        <row r="2762">
          <cell r="A2762">
            <v>13019</v>
          </cell>
          <cell r="B2762" t="str">
            <v>SolOps a.s.</v>
          </cell>
          <cell r="C2762" t="str">
            <v>CZ</v>
          </cell>
          <cell r="D2762">
            <v>68000</v>
          </cell>
          <cell r="E2762">
            <v>6739</v>
          </cell>
          <cell r="F2762">
            <v>73</v>
          </cell>
          <cell r="G2762">
            <v>5</v>
          </cell>
        </row>
        <row r="2763">
          <cell r="A2763">
            <v>13020</v>
          </cell>
          <cell r="B2763" t="str">
            <v>WEKUS spol. s r.o.</v>
          </cell>
          <cell r="C2763" t="str">
            <v>CZ</v>
          </cell>
          <cell r="D2763">
            <v>1000</v>
          </cell>
          <cell r="E2763">
            <v>6740</v>
          </cell>
          <cell r="F2763">
            <v>73</v>
          </cell>
          <cell r="G2763">
            <v>5</v>
          </cell>
        </row>
        <row r="2764">
          <cell r="A2764">
            <v>13021</v>
          </cell>
          <cell r="B2764" t="str">
            <v>WoodPAV, s.r.o.</v>
          </cell>
          <cell r="C2764" t="str">
            <v>CZ</v>
          </cell>
          <cell r="D2764">
            <v>46000</v>
          </cell>
          <cell r="E2764">
            <v>6741</v>
          </cell>
          <cell r="F2764">
            <v>73</v>
          </cell>
          <cell r="G2764">
            <v>5</v>
          </cell>
        </row>
        <row r="2765">
          <cell r="A2765">
            <v>13022</v>
          </cell>
          <cell r="B2765" t="str">
            <v>WPB Capital, spořitelní družstvo</v>
          </cell>
          <cell r="C2765" t="str">
            <v>CZ</v>
          </cell>
          <cell r="D2765">
            <v>64000</v>
          </cell>
          <cell r="E2765">
            <v>6511</v>
          </cell>
          <cell r="F2765">
            <v>60</v>
          </cell>
          <cell r="G2765">
            <v>3</v>
          </cell>
        </row>
        <row r="2766">
          <cell r="A2766">
            <v>13023</v>
          </cell>
          <cell r="B2766" t="str">
            <v>BERGDORF INVESTMENTS S.A.</v>
          </cell>
          <cell r="C2766" t="str">
            <v>VG</v>
          </cell>
          <cell r="D2766">
            <v>46000</v>
          </cell>
          <cell r="E2766">
            <v>6742</v>
          </cell>
          <cell r="F2766">
            <v>73</v>
          </cell>
          <cell r="G2766">
            <v>5</v>
          </cell>
        </row>
        <row r="2767">
          <cell r="A2767">
            <v>13024</v>
          </cell>
          <cell r="B2767" t="str">
            <v>J.P. Morgan Securities LLC</v>
          </cell>
          <cell r="C2767" t="str">
            <v>US</v>
          </cell>
          <cell r="D2767">
            <v>64000</v>
          </cell>
          <cell r="E2767">
            <v>5015</v>
          </cell>
          <cell r="F2767">
            <v>60</v>
          </cell>
          <cell r="G2767">
            <v>3</v>
          </cell>
        </row>
        <row r="2768">
          <cell r="A2768">
            <v>13025</v>
          </cell>
          <cell r="B2768" t="str">
            <v>Mercadia Holland BV</v>
          </cell>
          <cell r="C2768" t="str">
            <v>NL</v>
          </cell>
          <cell r="D2768">
            <v>64000</v>
          </cell>
          <cell r="E2768">
            <v>6743</v>
          </cell>
          <cell r="F2768">
            <v>72</v>
          </cell>
          <cell r="G2768">
            <v>4</v>
          </cell>
        </row>
        <row r="2769">
          <cell r="A2769">
            <v>13026</v>
          </cell>
          <cell r="B2769" t="str">
            <v>POLYMETAL INTERNATIONAL PLC</v>
          </cell>
          <cell r="C2769" t="str">
            <v>JE</v>
          </cell>
          <cell r="D2769">
            <v>7000</v>
          </cell>
          <cell r="E2769">
            <v>5995</v>
          </cell>
          <cell r="F2769">
            <v>73</v>
          </cell>
          <cell r="G2769">
            <v>5</v>
          </cell>
        </row>
        <row r="2770">
          <cell r="A2770">
            <v>13027</v>
          </cell>
          <cell r="B2770" t="str">
            <v>RUSSIAN STANDARD CAPITAL PLC</v>
          </cell>
          <cell r="C2770" t="str">
            <v>IE</v>
          </cell>
          <cell r="D2770">
            <v>64000</v>
          </cell>
          <cell r="E2770">
            <v>6744</v>
          </cell>
          <cell r="F2770">
            <v>72</v>
          </cell>
          <cell r="G2770">
            <v>4</v>
          </cell>
        </row>
        <row r="2771">
          <cell r="A2771">
            <v>13028</v>
          </cell>
          <cell r="B2771" t="str">
            <v>Garanti Bank -  Moscow, ZAO</v>
          </cell>
          <cell r="C2771" t="str">
            <v>RU</v>
          </cell>
          <cell r="D2771">
            <v>64000</v>
          </cell>
          <cell r="E2771">
            <v>6740</v>
          </cell>
          <cell r="F2771">
            <v>72</v>
          </cell>
          <cell r="G2771">
            <v>4</v>
          </cell>
        </row>
        <row r="2772">
          <cell r="A2772">
            <v>13029</v>
          </cell>
          <cell r="B2772" t="str">
            <v>MÉDEA, a.s.</v>
          </cell>
          <cell r="C2772" t="str">
            <v>CZ</v>
          </cell>
          <cell r="D2772">
            <v>73000</v>
          </cell>
          <cell r="E2772">
            <v>6746</v>
          </cell>
          <cell r="F2772">
            <v>73</v>
          </cell>
          <cell r="G2772">
            <v>5</v>
          </cell>
        </row>
        <row r="2773">
          <cell r="A2773">
            <v>13030</v>
          </cell>
          <cell r="B2773" t="str">
            <v>Bentley &amp; Lamborghini Wien</v>
          </cell>
          <cell r="C2773" t="str">
            <v>AT</v>
          </cell>
          <cell r="D2773">
            <v>45000</v>
          </cell>
          <cell r="E2773">
            <v>6747</v>
          </cell>
          <cell r="F2773">
            <v>73</v>
          </cell>
          <cell r="G2773">
            <v>5</v>
          </cell>
        </row>
        <row r="2774">
          <cell r="A2774">
            <v>13031</v>
          </cell>
          <cell r="B2774" t="str">
            <v>Agrofest Oryol Trade, LLC</v>
          </cell>
          <cell r="C2774" t="str">
            <v>RU</v>
          </cell>
          <cell r="D2774">
            <v>46000</v>
          </cell>
          <cell r="E2774">
            <v>6748</v>
          </cell>
          <cell r="F2774">
            <v>73</v>
          </cell>
          <cell r="G2774">
            <v>5</v>
          </cell>
        </row>
        <row r="2775">
          <cell r="A2775">
            <v>13032</v>
          </cell>
          <cell r="B2775" t="str">
            <v>Fores Group</v>
          </cell>
          <cell r="C2775" t="str">
            <v>RU</v>
          </cell>
          <cell r="D2775">
            <v>32000</v>
          </cell>
          <cell r="E2775">
            <v>6749</v>
          </cell>
          <cell r="F2775">
            <v>73</v>
          </cell>
          <cell r="G2775">
            <v>5</v>
          </cell>
        </row>
        <row r="2776">
          <cell r="A2776">
            <v>13033</v>
          </cell>
          <cell r="B2776" t="str">
            <v>AG Group</v>
          </cell>
          <cell r="C2776" t="str">
            <v>RU</v>
          </cell>
          <cell r="D2776">
            <v>32000</v>
          </cell>
          <cell r="E2776">
            <v>6750</v>
          </cell>
          <cell r="F2776">
            <v>73</v>
          </cell>
          <cell r="G2776">
            <v>5</v>
          </cell>
        </row>
        <row r="2777">
          <cell r="A2777">
            <v>13034</v>
          </cell>
          <cell r="B2777" t="str">
            <v>Kombinat khleboproduktov Starooskolsky, CJSC</v>
          </cell>
          <cell r="C2777" t="str">
            <v>RU</v>
          </cell>
          <cell r="D2777">
            <v>10000</v>
          </cell>
          <cell r="E2777">
            <v>6751</v>
          </cell>
          <cell r="F2777">
            <v>73</v>
          </cell>
          <cell r="G2777">
            <v>5</v>
          </cell>
        </row>
        <row r="2778">
          <cell r="A2778">
            <v>13035</v>
          </cell>
          <cell r="B2778" t="str">
            <v>Povolzhskaya agrarnaya kompaniya, OOO</v>
          </cell>
          <cell r="C2778" t="str">
            <v>RU</v>
          </cell>
          <cell r="D2778">
            <v>10000</v>
          </cell>
          <cell r="E2778">
            <v>6752</v>
          </cell>
          <cell r="F2778">
            <v>73</v>
          </cell>
          <cell r="G2778">
            <v>5</v>
          </cell>
        </row>
        <row r="2779">
          <cell r="A2779">
            <v>13036</v>
          </cell>
          <cell r="B2779" t="str">
            <v>SPK Varvarovsky</v>
          </cell>
          <cell r="C2779" t="str">
            <v>RU</v>
          </cell>
          <cell r="D2779">
            <v>10000</v>
          </cell>
          <cell r="E2779">
            <v>6753</v>
          </cell>
          <cell r="F2779">
            <v>73</v>
          </cell>
          <cell r="G2779">
            <v>5</v>
          </cell>
        </row>
        <row r="2780">
          <cell r="A2780">
            <v>13038</v>
          </cell>
          <cell r="B2780" t="str">
            <v>CZ APK</v>
          </cell>
          <cell r="C2780" t="str">
            <v>RU</v>
          </cell>
          <cell r="D2780">
            <v>99999</v>
          </cell>
          <cell r="E2780">
            <v>6755</v>
          </cell>
          <cell r="F2780">
            <v>73</v>
          </cell>
          <cell r="G2780">
            <v>5</v>
          </cell>
        </row>
        <row r="2781">
          <cell r="A2781">
            <v>13039</v>
          </cell>
          <cell r="B2781" t="str">
            <v>Vesna-radar, TOV</v>
          </cell>
          <cell r="C2781" t="str">
            <v>RU</v>
          </cell>
          <cell r="D2781">
            <v>64000</v>
          </cell>
          <cell r="E2781">
            <v>6756</v>
          </cell>
          <cell r="F2781">
            <v>73</v>
          </cell>
          <cell r="G2781">
            <v>5</v>
          </cell>
        </row>
        <row r="2782">
          <cell r="A2782">
            <v>13040</v>
          </cell>
          <cell r="B2782" t="str">
            <v>Namatsalyuk Olga</v>
          </cell>
          <cell r="C2782" t="str">
            <v>RU</v>
          </cell>
          <cell r="D2782">
            <v>98000</v>
          </cell>
          <cell r="E2782">
            <v>0</v>
          </cell>
          <cell r="F2782">
            <v>80</v>
          </cell>
          <cell r="G2782">
            <v>6</v>
          </cell>
        </row>
        <row r="2783">
          <cell r="A2783">
            <v>13041</v>
          </cell>
          <cell r="B2783" t="str">
            <v>BERNTAIL ltd</v>
          </cell>
          <cell r="C2783" t="str">
            <v>CY</v>
          </cell>
          <cell r="D2783">
            <v>66000</v>
          </cell>
          <cell r="E2783">
            <v>6757</v>
          </cell>
          <cell r="F2783">
            <v>72</v>
          </cell>
          <cell r="G2783">
            <v>4</v>
          </cell>
        </row>
        <row r="2784">
          <cell r="A2784">
            <v>13042</v>
          </cell>
          <cell r="B2784" t="str">
            <v>Flowervale ltd</v>
          </cell>
          <cell r="C2784" t="str">
            <v>CY</v>
          </cell>
          <cell r="D2784">
            <v>66000</v>
          </cell>
          <cell r="E2784">
            <v>6758</v>
          </cell>
          <cell r="F2784">
            <v>72</v>
          </cell>
          <cell r="G2784">
            <v>4</v>
          </cell>
        </row>
        <row r="2785">
          <cell r="A2785">
            <v>13043</v>
          </cell>
          <cell r="B2785" t="str">
            <v>Hillborn holdings ltd</v>
          </cell>
          <cell r="C2785" t="str">
            <v>CY</v>
          </cell>
          <cell r="D2785">
            <v>66000</v>
          </cell>
          <cell r="E2785">
            <v>6759</v>
          </cell>
          <cell r="F2785">
            <v>72</v>
          </cell>
          <cell r="G2785">
            <v>4</v>
          </cell>
        </row>
        <row r="2786">
          <cell r="A2786">
            <v>13044</v>
          </cell>
          <cell r="B2786" t="str">
            <v>Testora ltd</v>
          </cell>
          <cell r="C2786" t="str">
            <v>CY</v>
          </cell>
          <cell r="D2786">
            <v>69000</v>
          </cell>
          <cell r="E2786">
            <v>6760</v>
          </cell>
          <cell r="F2786">
            <v>72</v>
          </cell>
          <cell r="G2786">
            <v>4</v>
          </cell>
        </row>
        <row r="2787">
          <cell r="A2787">
            <v>13045</v>
          </cell>
          <cell r="B2787" t="str">
            <v>REKNICK MANAGEMENT LTD</v>
          </cell>
          <cell r="C2787" t="str">
            <v>VG</v>
          </cell>
          <cell r="D2787">
            <v>66000</v>
          </cell>
          <cell r="E2787">
            <v>6761</v>
          </cell>
          <cell r="F2787">
            <v>72</v>
          </cell>
          <cell r="G2787">
            <v>4</v>
          </cell>
        </row>
        <row r="2788">
          <cell r="A2788">
            <v>13046</v>
          </cell>
          <cell r="B2788" t="str">
            <v>GARKALNE LTD</v>
          </cell>
          <cell r="C2788" t="str">
            <v>CY</v>
          </cell>
          <cell r="D2788">
            <v>66000</v>
          </cell>
          <cell r="E2788">
            <v>6762</v>
          </cell>
          <cell r="F2788">
            <v>72</v>
          </cell>
          <cell r="G2788">
            <v>4</v>
          </cell>
        </row>
        <row r="2789">
          <cell r="A2789">
            <v>13047</v>
          </cell>
          <cell r="B2789" t="str">
            <v>KALIC HOLDINGS LTD</v>
          </cell>
          <cell r="C2789" t="str">
            <v>VG</v>
          </cell>
          <cell r="D2789">
            <v>66000</v>
          </cell>
          <cell r="E2789">
            <v>6763</v>
          </cell>
          <cell r="F2789">
            <v>72</v>
          </cell>
          <cell r="G2789">
            <v>4</v>
          </cell>
        </row>
        <row r="2790">
          <cell r="A2790">
            <v>13048</v>
          </cell>
          <cell r="B2790" t="str">
            <v>Mereus Services Ltd</v>
          </cell>
          <cell r="C2790" t="str">
            <v>VG</v>
          </cell>
          <cell r="D2790">
            <v>66000</v>
          </cell>
          <cell r="E2790">
            <v>6764</v>
          </cell>
          <cell r="F2790">
            <v>72</v>
          </cell>
          <cell r="G2790">
            <v>4</v>
          </cell>
        </row>
        <row r="2791">
          <cell r="A2791">
            <v>13049</v>
          </cell>
          <cell r="B2791" t="str">
            <v>Fleurie Holdings Limited</v>
          </cell>
          <cell r="C2791" t="str">
            <v>VG</v>
          </cell>
          <cell r="D2791">
            <v>66000</v>
          </cell>
          <cell r="E2791">
            <v>6765</v>
          </cell>
          <cell r="F2791">
            <v>72</v>
          </cell>
          <cell r="G2791">
            <v>4</v>
          </cell>
        </row>
        <row r="2792">
          <cell r="A2792">
            <v>13050</v>
          </cell>
          <cell r="B2792" t="str">
            <v>RIVERSIDE PARTNERS LIMITED</v>
          </cell>
          <cell r="C2792" t="str">
            <v>VG</v>
          </cell>
          <cell r="D2792">
            <v>66000</v>
          </cell>
          <cell r="E2792">
            <v>6766</v>
          </cell>
          <cell r="F2792">
            <v>72</v>
          </cell>
          <cell r="G2792">
            <v>4</v>
          </cell>
        </row>
        <row r="2793">
          <cell r="A2793">
            <v>13051</v>
          </cell>
          <cell r="B2793" t="str">
            <v>GIM Limited</v>
          </cell>
          <cell r="C2793" t="str">
            <v>JE</v>
          </cell>
          <cell r="D2793">
            <v>64000</v>
          </cell>
          <cell r="E2793">
            <v>7486</v>
          </cell>
          <cell r="F2793">
            <v>72</v>
          </cell>
          <cell r="G2793">
            <v>4</v>
          </cell>
        </row>
        <row r="2794">
          <cell r="A2794">
            <v>13052</v>
          </cell>
          <cell r="B2794" t="str">
            <v>Promishlennaya sobstvennost OOO</v>
          </cell>
          <cell r="C2794" t="str">
            <v>RU</v>
          </cell>
          <cell r="D2794">
            <v>69000</v>
          </cell>
          <cell r="E2794">
            <v>6769</v>
          </cell>
          <cell r="F2794">
            <v>73</v>
          </cell>
          <cell r="G2794">
            <v>5</v>
          </cell>
        </row>
        <row r="2795">
          <cell r="A2795">
            <v>13053</v>
          </cell>
          <cell r="B2795" t="str">
            <v>International Sports Academy Vladislav Tretiak</v>
          </cell>
          <cell r="C2795" t="str">
            <v>RU</v>
          </cell>
          <cell r="D2795">
            <v>93000</v>
          </cell>
          <cell r="E2795">
            <v>6770</v>
          </cell>
          <cell r="F2795">
            <v>73</v>
          </cell>
          <cell r="G2795">
            <v>5</v>
          </cell>
        </row>
        <row r="2796">
          <cell r="A2796">
            <v>13054</v>
          </cell>
          <cell r="B2796" t="str">
            <v>Gildia ZAO</v>
          </cell>
          <cell r="C2796" t="str">
            <v>RU</v>
          </cell>
          <cell r="D2796">
            <v>68000</v>
          </cell>
          <cell r="E2796">
            <v>6771</v>
          </cell>
          <cell r="F2796">
            <v>73</v>
          </cell>
          <cell r="G2796">
            <v>5</v>
          </cell>
        </row>
        <row r="2797">
          <cell r="A2797">
            <v>13055</v>
          </cell>
          <cell r="B2797" t="str">
            <v>BLANK Architects</v>
          </cell>
          <cell r="C2797" t="str">
            <v>RU</v>
          </cell>
          <cell r="D2797">
            <v>71000</v>
          </cell>
          <cell r="E2797">
            <v>6772</v>
          </cell>
          <cell r="F2797">
            <v>73</v>
          </cell>
          <cell r="G2797">
            <v>5</v>
          </cell>
        </row>
        <row r="2798">
          <cell r="A2798">
            <v>13056</v>
          </cell>
          <cell r="B2798" t="str">
            <v>Cigler Marani Architects, a.s.</v>
          </cell>
          <cell r="C2798" t="str">
            <v>RU</v>
          </cell>
          <cell r="D2798">
            <v>71000</v>
          </cell>
          <cell r="E2798">
            <v>6773</v>
          </cell>
          <cell r="F2798">
            <v>73</v>
          </cell>
          <cell r="G2798">
            <v>5</v>
          </cell>
        </row>
        <row r="2799">
          <cell r="A2799">
            <v>13057</v>
          </cell>
          <cell r="B2799" t="str">
            <v>Кинопоказ</v>
          </cell>
          <cell r="C2799" t="str">
            <v>RU</v>
          </cell>
          <cell r="D2799">
            <v>60000</v>
          </cell>
          <cell r="E2799">
            <v>6775</v>
          </cell>
          <cell r="F2799">
            <v>73</v>
          </cell>
          <cell r="G2799">
            <v>5</v>
          </cell>
        </row>
        <row r="2800">
          <cell r="A2800">
            <v>13058</v>
          </cell>
          <cell r="B2800" t="str">
            <v>Tema Moda Russia Ooo</v>
          </cell>
          <cell r="C2800" t="str">
            <v>RU</v>
          </cell>
          <cell r="D2800">
            <v>47000</v>
          </cell>
          <cell r="E2800">
            <v>6776</v>
          </cell>
          <cell r="F2800">
            <v>73</v>
          </cell>
          <cell r="G2800">
            <v>5</v>
          </cell>
        </row>
        <row r="2801">
          <cell r="A2801">
            <v>13059</v>
          </cell>
          <cell r="B2801" t="str">
            <v>TD Perekrestok</v>
          </cell>
          <cell r="C2801" t="str">
            <v>RU</v>
          </cell>
          <cell r="D2801">
            <v>47000</v>
          </cell>
          <cell r="E2801">
            <v>6777</v>
          </cell>
          <cell r="F2801">
            <v>73</v>
          </cell>
          <cell r="G2801">
            <v>5</v>
          </cell>
        </row>
        <row r="2802">
          <cell r="A2802">
            <v>13060</v>
          </cell>
          <cell r="B2802" t="str">
            <v>NOVAYA OPTIKA 4</v>
          </cell>
          <cell r="C2802" t="str">
            <v>RU</v>
          </cell>
          <cell r="D2802">
            <v>47000</v>
          </cell>
          <cell r="E2802">
            <v>6778</v>
          </cell>
          <cell r="F2802">
            <v>73</v>
          </cell>
          <cell r="G2802">
            <v>5</v>
          </cell>
        </row>
        <row r="2803">
          <cell r="A2803">
            <v>13061</v>
          </cell>
          <cell r="B2803" t="str">
            <v>John Deere Russia</v>
          </cell>
          <cell r="C2803" t="str">
            <v>RU</v>
          </cell>
          <cell r="D2803">
            <v>28000</v>
          </cell>
          <cell r="E2803">
            <v>6779</v>
          </cell>
          <cell r="F2803">
            <v>73</v>
          </cell>
          <cell r="G2803">
            <v>5</v>
          </cell>
        </row>
        <row r="2804">
          <cell r="A2804">
            <v>13062</v>
          </cell>
          <cell r="B2804" t="str">
            <v>Invest-Realty LLC</v>
          </cell>
          <cell r="C2804" t="str">
            <v>RU</v>
          </cell>
          <cell r="D2804">
            <v>68000</v>
          </cell>
          <cell r="E2804">
            <v>7486</v>
          </cell>
          <cell r="F2804">
            <v>73</v>
          </cell>
          <cell r="G2804">
            <v>5</v>
          </cell>
        </row>
        <row r="2805">
          <cell r="A2805">
            <v>13063</v>
          </cell>
          <cell r="B2805" t="str">
            <v>PPF Capital Partners Fund B.V.</v>
          </cell>
          <cell r="C2805" t="str">
            <v>NL</v>
          </cell>
          <cell r="D2805">
            <v>64000</v>
          </cell>
          <cell r="E2805">
            <v>7486</v>
          </cell>
          <cell r="F2805">
            <v>60</v>
          </cell>
          <cell r="G2805">
            <v>3</v>
          </cell>
        </row>
        <row r="2806">
          <cell r="A2806">
            <v>13064</v>
          </cell>
          <cell r="B2806" t="str">
            <v>Corvus Services Limited</v>
          </cell>
          <cell r="C2806" t="str">
            <v>VG</v>
          </cell>
          <cell r="D2806">
            <v>64000</v>
          </cell>
          <cell r="E2806">
            <v>7486</v>
          </cell>
          <cell r="F2806">
            <v>72</v>
          </cell>
          <cell r="G2806">
            <v>4</v>
          </cell>
        </row>
        <row r="2807">
          <cell r="A2807">
            <v>13065</v>
          </cell>
          <cell r="B2807" t="str">
            <v xml:space="preserve">PPF Financial Consulting s.r.o. </v>
          </cell>
          <cell r="C2807" t="str">
            <v>CZ</v>
          </cell>
          <cell r="D2807">
            <v>70000</v>
          </cell>
          <cell r="E2807">
            <v>7486</v>
          </cell>
          <cell r="F2807">
            <v>73</v>
          </cell>
          <cell r="G2807">
            <v>5</v>
          </cell>
        </row>
        <row r="2808">
          <cell r="A2808">
            <v>13066</v>
          </cell>
          <cell r="B2808" t="str">
            <v>PT Home Credit Indonesia</v>
          </cell>
          <cell r="C2808" t="str">
            <v>ID</v>
          </cell>
          <cell r="D2808">
            <v>64000</v>
          </cell>
          <cell r="E2808">
            <v>5241</v>
          </cell>
          <cell r="F2808">
            <v>72</v>
          </cell>
          <cell r="G2808">
            <v>4</v>
          </cell>
        </row>
        <row r="2809">
          <cell r="A2809">
            <v>13067</v>
          </cell>
          <cell r="B2809" t="str">
            <v>United Energy Coal Trading POLSKA S.A.</v>
          </cell>
          <cell r="C2809" t="str">
            <v>PL</v>
          </cell>
          <cell r="D2809">
            <v>47000</v>
          </cell>
          <cell r="E2809">
            <v>6225</v>
          </cell>
          <cell r="F2809">
            <v>73</v>
          </cell>
          <cell r="G2809">
            <v>5</v>
          </cell>
        </row>
        <row r="2810">
          <cell r="A2810">
            <v>13069</v>
          </cell>
          <cell r="B2810" t="str">
            <v>Ellin, LLC</v>
          </cell>
          <cell r="C2810" t="str">
            <v>RU</v>
          </cell>
          <cell r="D2810">
            <v>68000</v>
          </cell>
          <cell r="E2810">
            <v>7486</v>
          </cell>
          <cell r="F2810">
            <v>73</v>
          </cell>
          <cell r="G2810">
            <v>5</v>
          </cell>
        </row>
        <row r="2811">
          <cell r="A2811">
            <v>13070</v>
          </cell>
          <cell r="B2811" t="str">
            <v>Eldomarket, LLC</v>
          </cell>
          <cell r="C2811" t="str">
            <v>RU</v>
          </cell>
          <cell r="D2811">
            <v>47000</v>
          </cell>
          <cell r="E2811">
            <v>7486</v>
          </cell>
          <cell r="F2811">
            <v>73</v>
          </cell>
          <cell r="G2811">
            <v>5</v>
          </cell>
        </row>
        <row r="2812">
          <cell r="A2812">
            <v>13071</v>
          </cell>
          <cell r="B2812" t="str">
            <v>Art Office Gallery a.s.</v>
          </cell>
          <cell r="C2812" t="str">
            <v>CZ</v>
          </cell>
          <cell r="D2812">
            <v>68000</v>
          </cell>
          <cell r="E2812">
            <v>7486</v>
          </cell>
          <cell r="F2812">
            <v>73</v>
          </cell>
          <cell r="G2812">
            <v>5</v>
          </cell>
        </row>
        <row r="2813">
          <cell r="A2813">
            <v>13072</v>
          </cell>
          <cell r="B2813" t="str">
            <v>Gen Office Gallery a.s.</v>
          </cell>
          <cell r="C2813" t="str">
            <v>CZ</v>
          </cell>
          <cell r="D2813">
            <v>68000</v>
          </cell>
          <cell r="E2813">
            <v>7486</v>
          </cell>
          <cell r="F2813">
            <v>73</v>
          </cell>
          <cell r="G2813">
            <v>5</v>
          </cell>
        </row>
        <row r="2814">
          <cell r="A2814">
            <v>13073</v>
          </cell>
          <cell r="B2814" t="str">
            <v>ADAPTA Skála, s.r.o.</v>
          </cell>
          <cell r="C2814" t="str">
            <v>CZ</v>
          </cell>
          <cell r="D2814">
            <v>41000</v>
          </cell>
          <cell r="E2814">
            <v>6780</v>
          </cell>
          <cell r="F2814">
            <v>73</v>
          </cell>
          <cell r="G2814">
            <v>5</v>
          </cell>
        </row>
        <row r="2815">
          <cell r="A2815">
            <v>13074</v>
          </cell>
          <cell r="B2815" t="str">
            <v>BRIDGE GLOBAL SOLUTIONS SERVICES LIMITED</v>
          </cell>
          <cell r="C2815" t="str">
            <v>CY</v>
          </cell>
          <cell r="D2815">
            <v>66000</v>
          </cell>
          <cell r="E2815">
            <v>5080</v>
          </cell>
          <cell r="F2815">
            <v>72</v>
          </cell>
          <cell r="G2815">
            <v>4</v>
          </cell>
        </row>
        <row r="2816">
          <cell r="A2816">
            <v>13075</v>
          </cell>
          <cell r="B2816" t="str">
            <v>MK Voronezhskiy</v>
          </cell>
          <cell r="C2816" t="str">
            <v>RU</v>
          </cell>
          <cell r="D2816">
            <v>10000</v>
          </cell>
          <cell r="E2816">
            <v>6781</v>
          </cell>
          <cell r="F2816">
            <v>73</v>
          </cell>
          <cell r="G2816">
            <v>5</v>
          </cell>
        </row>
        <row r="2817">
          <cell r="A2817">
            <v>13076</v>
          </cell>
          <cell r="B2817" t="str">
            <v>SPK Sozidanye</v>
          </cell>
          <cell r="C2817" t="str">
            <v>RU</v>
          </cell>
          <cell r="D2817">
            <v>10000</v>
          </cell>
          <cell r="E2817">
            <v>6782</v>
          </cell>
          <cell r="F2817">
            <v>73</v>
          </cell>
          <cell r="G2817">
            <v>5</v>
          </cell>
        </row>
        <row r="2818">
          <cell r="A2818">
            <v>13077</v>
          </cell>
          <cell r="B2818" t="str">
            <v>IP Arutunyan</v>
          </cell>
          <cell r="C2818" t="str">
            <v>RU</v>
          </cell>
          <cell r="D2818">
            <v>10000</v>
          </cell>
          <cell r="E2818">
            <v>6783</v>
          </cell>
          <cell r="F2818">
            <v>73</v>
          </cell>
          <cell r="G2818">
            <v>5</v>
          </cell>
        </row>
        <row r="2819">
          <cell r="A2819">
            <v>13078</v>
          </cell>
          <cell r="B2819" t="str">
            <v>Tikris</v>
          </cell>
          <cell r="C2819" t="str">
            <v>RU</v>
          </cell>
          <cell r="D2819">
            <v>99999</v>
          </cell>
          <cell r="E2819">
            <v>6784</v>
          </cell>
          <cell r="F2819">
            <v>73</v>
          </cell>
          <cell r="G2819">
            <v>5</v>
          </cell>
        </row>
        <row r="2820">
          <cell r="A2820">
            <v>13079</v>
          </cell>
          <cell r="B2820" t="str">
            <v>Chronos LLC</v>
          </cell>
          <cell r="C2820" t="str">
            <v>RU</v>
          </cell>
          <cell r="D2820">
            <v>78000</v>
          </cell>
          <cell r="E2820">
            <v>6785</v>
          </cell>
          <cell r="F2820">
            <v>73</v>
          </cell>
          <cell r="G2820">
            <v>5</v>
          </cell>
        </row>
        <row r="2821">
          <cell r="A2821">
            <v>13080</v>
          </cell>
          <cell r="B2821" t="str">
            <v>PFQ Czech, a.s.</v>
          </cell>
          <cell r="C2821" t="str">
            <v>CZ</v>
          </cell>
          <cell r="D2821">
            <v>68000</v>
          </cell>
          <cell r="E2821">
            <v>5037</v>
          </cell>
          <cell r="F2821">
            <v>73</v>
          </cell>
          <cell r="G2821">
            <v>5</v>
          </cell>
        </row>
        <row r="2822">
          <cell r="A2822">
            <v>13081</v>
          </cell>
          <cell r="B2822" t="str">
            <v>Lindus Services Ltd.</v>
          </cell>
          <cell r="C2822" t="str">
            <v>CY</v>
          </cell>
          <cell r="D2822">
            <v>64000</v>
          </cell>
          <cell r="E2822">
            <v>7486</v>
          </cell>
          <cell r="F2822">
            <v>72</v>
          </cell>
          <cell r="G2822">
            <v>4</v>
          </cell>
        </row>
        <row r="2823">
          <cell r="A2823">
            <v>13082</v>
          </cell>
          <cell r="B2823" t="str">
            <v>GlobalInvest, LLC</v>
          </cell>
          <cell r="C2823" t="str">
            <v>RU</v>
          </cell>
          <cell r="D2823">
            <v>77000</v>
          </cell>
          <cell r="E2823">
            <v>6787</v>
          </cell>
          <cell r="F2823">
            <v>73</v>
          </cell>
          <cell r="G2823">
            <v>5</v>
          </cell>
        </row>
        <row r="2824">
          <cell r="A2824">
            <v>13083</v>
          </cell>
          <cell r="B2824" t="str">
            <v>LLC Torgoviy Complex na Berdskoy</v>
          </cell>
          <cell r="C2824" t="str">
            <v>RU</v>
          </cell>
          <cell r="D2824">
            <v>77000</v>
          </cell>
          <cell r="E2824">
            <v>6788</v>
          </cell>
          <cell r="F2824">
            <v>73</v>
          </cell>
          <cell r="G2824">
            <v>5</v>
          </cell>
        </row>
        <row r="2825">
          <cell r="A2825">
            <v>13084</v>
          </cell>
          <cell r="B2825" t="str">
            <v>NLMC, OJSC</v>
          </cell>
          <cell r="C2825" t="str">
            <v>RU</v>
          </cell>
          <cell r="D2825">
            <v>7000</v>
          </cell>
          <cell r="E2825">
            <v>6789</v>
          </cell>
          <cell r="F2825">
            <v>73</v>
          </cell>
          <cell r="G2825">
            <v>5</v>
          </cell>
        </row>
        <row r="2826">
          <cell r="A2826">
            <v>13085</v>
          </cell>
          <cell r="B2826" t="str">
            <v>Rosgosstrakh Bank (RGS Bank), OJSC</v>
          </cell>
          <cell r="C2826" t="str">
            <v>RU</v>
          </cell>
          <cell r="D2826">
            <v>64000</v>
          </cell>
          <cell r="E2826">
            <v>6790</v>
          </cell>
          <cell r="F2826">
            <v>72</v>
          </cell>
          <cell r="G2826">
            <v>4</v>
          </cell>
        </row>
        <row r="2827">
          <cell r="A2827">
            <v>13086</v>
          </cell>
          <cell r="B2827" t="str">
            <v>Jet Infosystems, ZAO</v>
          </cell>
          <cell r="C2827" t="str">
            <v>RU</v>
          </cell>
          <cell r="D2827">
            <v>63000</v>
          </cell>
          <cell r="E2827">
            <v>6791</v>
          </cell>
          <cell r="F2827">
            <v>73</v>
          </cell>
          <cell r="G2827">
            <v>5</v>
          </cell>
        </row>
        <row r="2828">
          <cell r="A2828">
            <v>13087</v>
          </cell>
          <cell r="B2828" t="str">
            <v>ROS', ZAO</v>
          </cell>
          <cell r="C2828" t="str">
            <v>RU</v>
          </cell>
          <cell r="D2828">
            <v>41000</v>
          </cell>
          <cell r="E2828">
            <v>6792</v>
          </cell>
          <cell r="F2828">
            <v>73</v>
          </cell>
          <cell r="G2828">
            <v>5</v>
          </cell>
        </row>
        <row r="2829">
          <cell r="A2829">
            <v>13088</v>
          </cell>
          <cell r="B2829" t="str">
            <v>AFK System, OJSC</v>
          </cell>
          <cell r="C2829" t="str">
            <v>RU</v>
          </cell>
          <cell r="D2829">
            <v>64000</v>
          </cell>
          <cell r="E2829">
            <v>6793</v>
          </cell>
          <cell r="F2829">
            <v>72</v>
          </cell>
          <cell r="G2829">
            <v>4</v>
          </cell>
        </row>
        <row r="2830">
          <cell r="A2830">
            <v>13089</v>
          </cell>
          <cell r="B2830" t="str">
            <v>VTB Bank (Austria) AG</v>
          </cell>
          <cell r="C2830" t="str">
            <v>AT</v>
          </cell>
          <cell r="D2830">
            <v>64000</v>
          </cell>
          <cell r="E2830">
            <v>5451</v>
          </cell>
          <cell r="F2830">
            <v>60</v>
          </cell>
          <cell r="G2830">
            <v>3</v>
          </cell>
        </row>
        <row r="2831">
          <cell r="A2831">
            <v>13090</v>
          </cell>
          <cell r="B2831" t="str">
            <v>Kazkommertsbank</v>
          </cell>
          <cell r="C2831" t="str">
            <v>KZ</v>
          </cell>
          <cell r="D2831">
            <v>64000</v>
          </cell>
          <cell r="E2831">
            <v>6794</v>
          </cell>
          <cell r="F2831">
            <v>72</v>
          </cell>
          <cell r="G2831">
            <v>4</v>
          </cell>
        </row>
        <row r="2832">
          <cell r="A2832">
            <v>13091</v>
          </cell>
          <cell r="B2832" t="str">
            <v>Toyota Bank CJSC</v>
          </cell>
          <cell r="C2832" t="str">
            <v>RU</v>
          </cell>
          <cell r="D2832">
            <v>64000</v>
          </cell>
          <cell r="E2832">
            <v>6795</v>
          </cell>
          <cell r="F2832">
            <v>72</v>
          </cell>
          <cell r="G2832">
            <v>4</v>
          </cell>
        </row>
        <row r="2833">
          <cell r="A2833">
            <v>13092</v>
          </cell>
          <cell r="B2833" t="str">
            <v>Novikombank AKB, JSCB</v>
          </cell>
          <cell r="C2833" t="str">
            <v>RU</v>
          </cell>
          <cell r="D2833">
            <v>64000</v>
          </cell>
          <cell r="E2833">
            <v>6796</v>
          </cell>
          <cell r="F2833">
            <v>72</v>
          </cell>
          <cell r="G2833">
            <v>4</v>
          </cell>
        </row>
        <row r="2834">
          <cell r="A2834">
            <v>13093</v>
          </cell>
          <cell r="B2834" t="str">
            <v>Investtradebank, OJSC</v>
          </cell>
          <cell r="C2834" t="str">
            <v>RU</v>
          </cell>
          <cell r="D2834">
            <v>64000</v>
          </cell>
          <cell r="E2834">
            <v>6797</v>
          </cell>
          <cell r="F2834">
            <v>72</v>
          </cell>
          <cell r="G2834">
            <v>4</v>
          </cell>
        </row>
        <row r="2835">
          <cell r="A2835">
            <v>13094</v>
          </cell>
          <cell r="B2835" t="str">
            <v>Investment Financial Company "Metropol", LLC</v>
          </cell>
          <cell r="C2835" t="str">
            <v>RU</v>
          </cell>
          <cell r="D2835">
            <v>64000</v>
          </cell>
          <cell r="E2835">
            <v>6798</v>
          </cell>
          <cell r="F2835">
            <v>72</v>
          </cell>
          <cell r="G2835">
            <v>4</v>
          </cell>
        </row>
        <row r="2836">
          <cell r="A2836">
            <v>13095</v>
          </cell>
          <cell r="B2836" t="str">
            <v>Group of Renessance Insurance LLC</v>
          </cell>
          <cell r="C2836" t="str">
            <v>RU</v>
          </cell>
          <cell r="D2836">
            <v>65000</v>
          </cell>
          <cell r="E2836">
            <v>6799</v>
          </cell>
          <cell r="F2836">
            <v>71</v>
          </cell>
          <cell r="G2836">
            <v>4</v>
          </cell>
        </row>
        <row r="2837">
          <cell r="A2837">
            <v>13096</v>
          </cell>
          <cell r="B2837" t="str">
            <v>Palmetta, LLC</v>
          </cell>
          <cell r="C2837" t="str">
            <v>RU</v>
          </cell>
          <cell r="D2837">
            <v>41000</v>
          </cell>
          <cell r="E2837">
            <v>6800</v>
          </cell>
          <cell r="F2837">
            <v>73</v>
          </cell>
          <cell r="G2837">
            <v>5</v>
          </cell>
        </row>
        <row r="2838">
          <cell r="A2838">
            <v>13097</v>
          </cell>
          <cell r="B2838" t="str">
            <v>Build-S, LLC</v>
          </cell>
          <cell r="C2838" t="str">
            <v>RU</v>
          </cell>
          <cell r="D2838">
            <v>41000</v>
          </cell>
          <cell r="E2838">
            <v>6801</v>
          </cell>
          <cell r="F2838">
            <v>73</v>
          </cell>
          <cell r="G2838">
            <v>5</v>
          </cell>
        </row>
        <row r="2839">
          <cell r="A2839">
            <v>13098</v>
          </cell>
          <cell r="B2839" t="str">
            <v>StroyUniversal, LLC</v>
          </cell>
          <cell r="C2839" t="str">
            <v>RU</v>
          </cell>
          <cell r="D2839">
            <v>41000</v>
          </cell>
          <cell r="E2839">
            <v>6802</v>
          </cell>
          <cell r="F2839">
            <v>73</v>
          </cell>
          <cell r="G2839">
            <v>5</v>
          </cell>
        </row>
        <row r="2840">
          <cell r="A2840">
            <v>13099</v>
          </cell>
          <cell r="B2840" t="str">
            <v>GT-Stroy, LLC</v>
          </cell>
          <cell r="C2840" t="str">
            <v>RU</v>
          </cell>
          <cell r="D2840">
            <v>41000</v>
          </cell>
          <cell r="E2840">
            <v>6803</v>
          </cell>
          <cell r="F2840">
            <v>73</v>
          </cell>
          <cell r="G2840">
            <v>5</v>
          </cell>
        </row>
        <row r="2841">
          <cell r="A2841">
            <v>13100</v>
          </cell>
          <cell r="B2841" t="str">
            <v>Saprun, LLC</v>
          </cell>
          <cell r="C2841" t="str">
            <v>RU</v>
          </cell>
          <cell r="D2841">
            <v>63000</v>
          </cell>
          <cell r="E2841">
            <v>6804</v>
          </cell>
          <cell r="F2841">
            <v>73</v>
          </cell>
          <cell r="G2841">
            <v>5</v>
          </cell>
        </row>
        <row r="2842">
          <cell r="A2842">
            <v>13101</v>
          </cell>
          <cell r="B2842" t="str">
            <v>AMG-Plust, LLC</v>
          </cell>
          <cell r="C2842" t="str">
            <v>RU</v>
          </cell>
          <cell r="D2842">
            <v>41000</v>
          </cell>
          <cell r="E2842">
            <v>6805</v>
          </cell>
          <cell r="F2842">
            <v>73</v>
          </cell>
          <cell r="G2842">
            <v>5</v>
          </cell>
        </row>
        <row r="2843">
          <cell r="A2843">
            <v>13102</v>
          </cell>
          <cell r="B2843" t="str">
            <v>IBS Platformix, LLC</v>
          </cell>
          <cell r="C2843" t="str">
            <v>RU</v>
          </cell>
          <cell r="D2843">
            <v>41000</v>
          </cell>
          <cell r="E2843">
            <v>6806</v>
          </cell>
          <cell r="F2843">
            <v>73</v>
          </cell>
          <cell r="G2843">
            <v>5</v>
          </cell>
        </row>
        <row r="2844">
          <cell r="A2844">
            <v>13103</v>
          </cell>
          <cell r="B2844" t="str">
            <v>Bauform, LLC</v>
          </cell>
          <cell r="C2844" t="str">
            <v>RU</v>
          </cell>
          <cell r="D2844">
            <v>41000</v>
          </cell>
          <cell r="E2844">
            <v>6807</v>
          </cell>
          <cell r="F2844">
            <v>73</v>
          </cell>
          <cell r="G2844">
            <v>5</v>
          </cell>
        </row>
        <row r="2845">
          <cell r="A2845">
            <v>13104</v>
          </cell>
          <cell r="B2845" t="str">
            <v>MTS Bank, PJSC</v>
          </cell>
          <cell r="C2845" t="str">
            <v>RU</v>
          </cell>
          <cell r="D2845">
            <v>64000</v>
          </cell>
          <cell r="E2845">
            <v>6638</v>
          </cell>
          <cell r="F2845">
            <v>72</v>
          </cell>
          <cell r="G2845">
            <v>4</v>
          </cell>
        </row>
        <row r="2846">
          <cell r="A2846">
            <v>13105</v>
          </cell>
          <cell r="B2846" t="str">
            <v>BG TECHNIK cs, a.s.</v>
          </cell>
          <cell r="C2846" t="str">
            <v>CZ</v>
          </cell>
          <cell r="D2846">
            <v>46000</v>
          </cell>
          <cell r="E2846">
            <v>6808</v>
          </cell>
          <cell r="F2846">
            <v>73</v>
          </cell>
          <cell r="G2846">
            <v>5</v>
          </cell>
        </row>
        <row r="2847">
          <cell r="A2847">
            <v>13106</v>
          </cell>
          <cell r="B2847" t="str">
            <v>BioImpro s.r.o.</v>
          </cell>
          <cell r="C2847" t="str">
            <v>CZ</v>
          </cell>
          <cell r="D2847">
            <v>46000</v>
          </cell>
          <cell r="E2847">
            <v>6809</v>
          </cell>
          <cell r="F2847">
            <v>73</v>
          </cell>
          <cell r="G2847">
            <v>5</v>
          </cell>
        </row>
        <row r="2848">
          <cell r="A2848">
            <v>13107</v>
          </cell>
          <cell r="B2848" t="str">
            <v>CAFÉ SELENA a.s.</v>
          </cell>
          <cell r="C2848" t="str">
            <v>CZ</v>
          </cell>
          <cell r="D2848">
            <v>46000</v>
          </cell>
          <cell r="E2848">
            <v>6810</v>
          </cell>
          <cell r="F2848">
            <v>73</v>
          </cell>
          <cell r="G2848">
            <v>5</v>
          </cell>
        </row>
        <row r="2849">
          <cell r="A2849">
            <v>13108</v>
          </cell>
          <cell r="B2849" t="str">
            <v>Čerdak group s.r.o.</v>
          </cell>
          <cell r="C2849" t="str">
            <v>CZ</v>
          </cell>
          <cell r="D2849">
            <v>46000</v>
          </cell>
          <cell r="E2849">
            <v>6811</v>
          </cell>
          <cell r="F2849">
            <v>73</v>
          </cell>
          <cell r="G2849">
            <v>5</v>
          </cell>
        </row>
        <row r="2850">
          <cell r="A2850">
            <v>13109</v>
          </cell>
          <cell r="B2850" t="str">
            <v>České aerolinie a.s.</v>
          </cell>
          <cell r="C2850" t="str">
            <v>CZ</v>
          </cell>
          <cell r="D2850">
            <v>51000</v>
          </cell>
          <cell r="E2850">
            <v>6812</v>
          </cell>
          <cell r="F2850">
            <v>73</v>
          </cell>
          <cell r="G2850">
            <v>5</v>
          </cell>
        </row>
        <row r="2851">
          <cell r="A2851">
            <v>13110</v>
          </cell>
          <cell r="B2851" t="str">
            <v>Danimpex Trade International s.r.o.</v>
          </cell>
          <cell r="C2851" t="str">
            <v>CZ</v>
          </cell>
          <cell r="D2851">
            <v>46000</v>
          </cell>
          <cell r="E2851">
            <v>6813</v>
          </cell>
          <cell r="F2851">
            <v>73</v>
          </cell>
          <cell r="G2851">
            <v>5</v>
          </cell>
        </row>
        <row r="2852">
          <cell r="A2852">
            <v>13111</v>
          </cell>
          <cell r="B2852" t="str">
            <v>EURO MD s.r.o.</v>
          </cell>
          <cell r="C2852" t="str">
            <v>CZ</v>
          </cell>
          <cell r="D2852">
            <v>46000</v>
          </cell>
          <cell r="E2852">
            <v>6814</v>
          </cell>
          <cell r="F2852">
            <v>73</v>
          </cell>
          <cell r="G2852">
            <v>5</v>
          </cell>
        </row>
        <row r="2853">
          <cell r="A2853">
            <v>13112</v>
          </cell>
          <cell r="B2853" t="str">
            <v>Galstian &amp; Galstian invest s.r.o.</v>
          </cell>
          <cell r="C2853" t="str">
            <v>CZ</v>
          </cell>
          <cell r="D2853">
            <v>41000</v>
          </cell>
          <cell r="E2853">
            <v>6815</v>
          </cell>
          <cell r="F2853">
            <v>73</v>
          </cell>
          <cell r="G2853">
            <v>5</v>
          </cell>
        </row>
        <row r="2854">
          <cell r="A2854">
            <v>13113</v>
          </cell>
          <cell r="B2854" t="str">
            <v>ha-vel internet s.r.o.</v>
          </cell>
          <cell r="C2854" t="str">
            <v>CZ</v>
          </cell>
          <cell r="D2854">
            <v>61000</v>
          </cell>
          <cell r="E2854">
            <v>6816</v>
          </cell>
          <cell r="F2854">
            <v>73</v>
          </cell>
          <cell r="G2854">
            <v>5</v>
          </cell>
        </row>
        <row r="2855">
          <cell r="A2855">
            <v>13114</v>
          </cell>
          <cell r="B2855" t="str">
            <v>ha-vel reality s.r.o.</v>
          </cell>
          <cell r="C2855" t="str">
            <v>CZ</v>
          </cell>
          <cell r="D2855">
            <v>68000</v>
          </cell>
          <cell r="E2855">
            <v>6816</v>
          </cell>
          <cell r="F2855">
            <v>73</v>
          </cell>
          <cell r="G2855">
            <v>5</v>
          </cell>
        </row>
        <row r="2856">
          <cell r="A2856">
            <v>13115</v>
          </cell>
          <cell r="B2856" t="str">
            <v>Kare LTD s.r.o.</v>
          </cell>
          <cell r="C2856" t="str">
            <v>CZ</v>
          </cell>
          <cell r="D2856">
            <v>68000</v>
          </cell>
          <cell r="E2856">
            <v>6817</v>
          </cell>
          <cell r="F2856">
            <v>73</v>
          </cell>
          <cell r="G2856">
            <v>5</v>
          </cell>
        </row>
        <row r="2857">
          <cell r="A2857">
            <v>13116</v>
          </cell>
          <cell r="B2857" t="str">
            <v>LAST.CZ, s.r.o.</v>
          </cell>
          <cell r="C2857" t="str">
            <v>CZ</v>
          </cell>
          <cell r="D2857">
            <v>79000</v>
          </cell>
          <cell r="E2857">
            <v>6818</v>
          </cell>
          <cell r="F2857">
            <v>73</v>
          </cell>
          <cell r="G2857">
            <v>5</v>
          </cell>
        </row>
        <row r="2858">
          <cell r="A2858">
            <v>13117</v>
          </cell>
          <cell r="B2858" t="str">
            <v>MALEAN s.r.o.</v>
          </cell>
          <cell r="C2858" t="str">
            <v>CZ</v>
          </cell>
          <cell r="D2858">
            <v>46000</v>
          </cell>
          <cell r="E2858">
            <v>6819</v>
          </cell>
          <cell r="F2858">
            <v>73</v>
          </cell>
          <cell r="G2858">
            <v>5</v>
          </cell>
        </row>
        <row r="2859">
          <cell r="A2859">
            <v>13118</v>
          </cell>
          <cell r="B2859" t="str">
            <v>Neoluxor books, a.s.</v>
          </cell>
          <cell r="C2859" t="str">
            <v>CZ</v>
          </cell>
          <cell r="D2859">
            <v>47000</v>
          </cell>
          <cell r="E2859">
            <v>7365</v>
          </cell>
          <cell r="F2859">
            <v>73</v>
          </cell>
          <cell r="G2859">
            <v>5</v>
          </cell>
        </row>
        <row r="2860">
          <cell r="A2860">
            <v>13119</v>
          </cell>
          <cell r="B2860" t="str">
            <v>Pavel Smutný, s.r.o.</v>
          </cell>
          <cell r="C2860" t="str">
            <v>CZ</v>
          </cell>
          <cell r="D2860">
            <v>68000</v>
          </cell>
          <cell r="E2860">
            <v>6821</v>
          </cell>
          <cell r="F2860">
            <v>73</v>
          </cell>
          <cell r="G2860">
            <v>5</v>
          </cell>
        </row>
        <row r="2861">
          <cell r="A2861">
            <v>13120</v>
          </cell>
          <cell r="B2861" t="str">
            <v>Prášková lakovna Jech s.r.o.</v>
          </cell>
          <cell r="C2861" t="str">
            <v>CZ</v>
          </cell>
          <cell r="D2861">
            <v>25000</v>
          </cell>
          <cell r="E2861">
            <v>6822</v>
          </cell>
          <cell r="F2861">
            <v>73</v>
          </cell>
          <cell r="G2861">
            <v>5</v>
          </cell>
        </row>
        <row r="2862">
          <cell r="A2862">
            <v>13121</v>
          </cell>
          <cell r="B2862" t="str">
            <v>ROSS Holding a. s.</v>
          </cell>
          <cell r="C2862" t="str">
            <v>CZ</v>
          </cell>
          <cell r="D2862">
            <v>43000</v>
          </cell>
          <cell r="E2862">
            <v>6431</v>
          </cell>
          <cell r="F2862">
            <v>73</v>
          </cell>
          <cell r="G2862">
            <v>5</v>
          </cell>
        </row>
        <row r="2863">
          <cell r="A2863">
            <v>13122</v>
          </cell>
          <cell r="B2863" t="str">
            <v>VARI, a.s.</v>
          </cell>
          <cell r="C2863" t="str">
            <v>CZ</v>
          </cell>
          <cell r="D2863">
            <v>58000</v>
          </cell>
          <cell r="E2863">
            <v>6808</v>
          </cell>
          <cell r="F2863">
            <v>73</v>
          </cell>
          <cell r="G2863">
            <v>5</v>
          </cell>
        </row>
        <row r="2864">
          <cell r="A2864">
            <v>13123</v>
          </cell>
          <cell r="B2864" t="str">
            <v>Crédit Agricole Corporate and Investment Bank (London Branch)</v>
          </cell>
          <cell r="C2864" t="str">
            <v>GB</v>
          </cell>
          <cell r="D2864">
            <v>64000</v>
          </cell>
          <cell r="E2864">
            <v>5005</v>
          </cell>
          <cell r="F2864">
            <v>60</v>
          </cell>
          <cell r="G2864">
            <v>3</v>
          </cell>
        </row>
        <row r="2865">
          <cell r="A2865">
            <v>13124</v>
          </cell>
          <cell r="B2865" t="str">
            <v>Deutsche Bank AG, London Branch</v>
          </cell>
          <cell r="C2865" t="str">
            <v>GB</v>
          </cell>
          <cell r="D2865">
            <v>64000</v>
          </cell>
          <cell r="E2865">
            <v>5008</v>
          </cell>
          <cell r="F2865">
            <v>60</v>
          </cell>
          <cell r="G2865">
            <v>3</v>
          </cell>
        </row>
        <row r="2866">
          <cell r="A2866">
            <v>13125</v>
          </cell>
          <cell r="B2866" t="str">
            <v>ECOLOGUE INVESTMENTS LIMITED</v>
          </cell>
          <cell r="C2866" t="str">
            <v>IM</v>
          </cell>
          <cell r="D2866">
            <v>52000</v>
          </cell>
          <cell r="E2866">
            <v>6825</v>
          </cell>
          <cell r="F2866">
            <v>73</v>
          </cell>
          <cell r="G2866">
            <v>5</v>
          </cell>
        </row>
        <row r="2867">
          <cell r="A2867">
            <v>13126</v>
          </cell>
          <cell r="B2867" t="str">
            <v>Canero B. V.</v>
          </cell>
          <cell r="C2867" t="str">
            <v>NL</v>
          </cell>
          <cell r="D2867">
            <v>66000</v>
          </cell>
          <cell r="E2867">
            <v>6826</v>
          </cell>
          <cell r="F2867">
            <v>72</v>
          </cell>
          <cell r="G2867">
            <v>4</v>
          </cell>
        </row>
        <row r="2868">
          <cell r="A2868">
            <v>13127</v>
          </cell>
          <cell r="B2868" t="str">
            <v>AMAGRO s.r.o.</v>
          </cell>
          <cell r="C2868" t="str">
            <v>CZ</v>
          </cell>
          <cell r="D2868">
            <v>46000</v>
          </cell>
          <cell r="E2868">
            <v>6827</v>
          </cell>
          <cell r="F2868">
            <v>73</v>
          </cell>
          <cell r="G2868">
            <v>5</v>
          </cell>
        </row>
        <row r="2869">
          <cell r="A2869">
            <v>13128</v>
          </cell>
          <cell r="B2869" t="str">
            <v>BOWLE &amp; BOWLING spol.s r.o.</v>
          </cell>
          <cell r="C2869" t="str">
            <v>CZ</v>
          </cell>
          <cell r="D2869">
            <v>56000</v>
          </cell>
          <cell r="E2869">
            <v>6529</v>
          </cell>
          <cell r="F2869">
            <v>73</v>
          </cell>
          <cell r="G2869">
            <v>5</v>
          </cell>
        </row>
        <row r="2870">
          <cell r="A2870">
            <v>13129</v>
          </cell>
          <cell r="B2870" t="str">
            <v>CARPA COMPANY s.r.o.</v>
          </cell>
          <cell r="C2870" t="str">
            <v>CZ</v>
          </cell>
          <cell r="D2870">
            <v>68000</v>
          </cell>
          <cell r="E2870">
            <v>6829</v>
          </cell>
          <cell r="F2870">
            <v>73</v>
          </cell>
          <cell r="G2870">
            <v>5</v>
          </cell>
        </row>
        <row r="2871">
          <cell r="A2871">
            <v>13130</v>
          </cell>
          <cell r="B2871" t="str">
            <v>CIMUS s.r.o.</v>
          </cell>
          <cell r="C2871" t="str">
            <v>CZ</v>
          </cell>
          <cell r="D2871">
            <v>68000</v>
          </cell>
          <cell r="E2871">
            <v>6830</v>
          </cell>
          <cell r="F2871">
            <v>73</v>
          </cell>
          <cell r="G2871">
            <v>5</v>
          </cell>
        </row>
        <row r="2872">
          <cell r="A2872">
            <v>13131</v>
          </cell>
          <cell r="B2872" t="str">
            <v>Crystal Group, s.r.o.</v>
          </cell>
          <cell r="C2872" t="str">
            <v>CZ</v>
          </cell>
          <cell r="D2872">
            <v>46000</v>
          </cell>
          <cell r="E2872">
            <v>6831</v>
          </cell>
          <cell r="F2872">
            <v>73</v>
          </cell>
          <cell r="G2872">
            <v>5</v>
          </cell>
        </row>
        <row r="2873">
          <cell r="A2873">
            <v>13132</v>
          </cell>
          <cell r="B2873" t="str">
            <v>Maximus company s.r.o.</v>
          </cell>
          <cell r="C2873" t="str">
            <v>CZ</v>
          </cell>
          <cell r="D2873">
            <v>68000</v>
          </cell>
          <cell r="E2873">
            <v>6832</v>
          </cell>
          <cell r="F2873">
            <v>73</v>
          </cell>
          <cell r="G2873">
            <v>5</v>
          </cell>
        </row>
        <row r="2874">
          <cell r="A2874">
            <v>13133</v>
          </cell>
          <cell r="B2874" t="str">
            <v>PAPA-Professional Services, s.r.o.</v>
          </cell>
          <cell r="C2874" t="str">
            <v>CZ</v>
          </cell>
          <cell r="D2874">
            <v>74000</v>
          </cell>
          <cell r="E2874">
            <v>6833</v>
          </cell>
          <cell r="F2874">
            <v>73</v>
          </cell>
          <cell r="G2874">
            <v>5</v>
          </cell>
        </row>
        <row r="2875">
          <cell r="A2875">
            <v>13134</v>
          </cell>
          <cell r="B2875" t="str">
            <v>PERESLAVL, s.r.o.</v>
          </cell>
          <cell r="C2875" t="str">
            <v>CZ</v>
          </cell>
          <cell r="D2875">
            <v>74000</v>
          </cell>
          <cell r="E2875">
            <v>6834</v>
          </cell>
          <cell r="F2875">
            <v>73</v>
          </cell>
          <cell r="G2875">
            <v>5</v>
          </cell>
        </row>
        <row r="2876">
          <cell r="A2876">
            <v>13135</v>
          </cell>
          <cell r="B2876" t="str">
            <v>REMART CZ s.r.o.</v>
          </cell>
          <cell r="C2876" t="str">
            <v>CZ</v>
          </cell>
          <cell r="D2876">
            <v>68000</v>
          </cell>
          <cell r="E2876">
            <v>6835</v>
          </cell>
          <cell r="F2876">
            <v>73</v>
          </cell>
          <cell r="G2876">
            <v>5</v>
          </cell>
        </row>
        <row r="2877">
          <cell r="A2877">
            <v>13136</v>
          </cell>
          <cell r="B2877" t="str">
            <v>STAVINVEST Šumava s.r.o.</v>
          </cell>
          <cell r="C2877" t="str">
            <v>CZ</v>
          </cell>
          <cell r="D2877">
            <v>68000</v>
          </cell>
          <cell r="E2877">
            <v>6836</v>
          </cell>
          <cell r="F2877">
            <v>73</v>
          </cell>
          <cell r="G2877">
            <v>5</v>
          </cell>
        </row>
        <row r="2878">
          <cell r="A2878">
            <v>13137</v>
          </cell>
          <cell r="B2878" t="str">
            <v>EnergoFuture, a.s.</v>
          </cell>
          <cell r="C2878" t="str">
            <v>CZ</v>
          </cell>
          <cell r="D2878">
            <v>28000</v>
          </cell>
          <cell r="E2878">
            <v>6836</v>
          </cell>
          <cell r="F2878">
            <v>73</v>
          </cell>
          <cell r="G2878">
            <v>5</v>
          </cell>
        </row>
        <row r="2879">
          <cell r="A2879">
            <v>13138</v>
          </cell>
          <cell r="B2879" t="str">
            <v>Pankrác Business Centre s.r.o.</v>
          </cell>
          <cell r="C2879" t="str">
            <v>CZ</v>
          </cell>
          <cell r="D2879">
            <v>68000</v>
          </cell>
          <cell r="E2879">
            <v>6837</v>
          </cell>
          <cell r="F2879">
            <v>73</v>
          </cell>
          <cell r="G2879">
            <v>5</v>
          </cell>
        </row>
        <row r="2880">
          <cell r="A2880">
            <v>13139</v>
          </cell>
          <cell r="B2880" t="str">
            <v>Pechan Vladimír</v>
          </cell>
          <cell r="C2880" t="str">
            <v>CZ</v>
          </cell>
          <cell r="D2880">
            <v>98000</v>
          </cell>
          <cell r="E2880">
            <v>7476</v>
          </cell>
          <cell r="F2880">
            <v>80</v>
          </cell>
          <cell r="G2880">
            <v>6</v>
          </cell>
        </row>
        <row r="2881">
          <cell r="A2881">
            <v>13140</v>
          </cell>
          <cell r="B2881" t="str">
            <v>RHPI s.r.o.</v>
          </cell>
          <cell r="C2881" t="str">
            <v>CZ</v>
          </cell>
          <cell r="D2881">
            <v>68000</v>
          </cell>
          <cell r="E2881">
            <v>6839</v>
          </cell>
          <cell r="F2881">
            <v>73</v>
          </cell>
          <cell r="G2881">
            <v>5</v>
          </cell>
        </row>
        <row r="2882">
          <cell r="A2882">
            <v>13141</v>
          </cell>
          <cell r="B2882" t="str">
            <v>Scott &amp; Weber s.r.o.</v>
          </cell>
          <cell r="C2882" t="str">
            <v>CZ</v>
          </cell>
          <cell r="D2882">
            <v>70000</v>
          </cell>
          <cell r="E2882">
            <v>6840</v>
          </cell>
          <cell r="F2882">
            <v>73</v>
          </cell>
          <cell r="G2882">
            <v>5</v>
          </cell>
        </row>
        <row r="2883">
          <cell r="A2883">
            <v>13142</v>
          </cell>
          <cell r="B2883" t="str">
            <v>TENERES, a.s.</v>
          </cell>
          <cell r="C2883" t="str">
            <v>CZ</v>
          </cell>
          <cell r="D2883">
            <v>46000</v>
          </cell>
          <cell r="E2883">
            <v>6559</v>
          </cell>
          <cell r="F2883">
            <v>73</v>
          </cell>
          <cell r="G2883">
            <v>5</v>
          </cell>
        </row>
        <row r="2884">
          <cell r="A2884">
            <v>13143</v>
          </cell>
          <cell r="B2884" t="str">
            <v>Citibank India</v>
          </cell>
          <cell r="C2884" t="str">
            <v>IN</v>
          </cell>
          <cell r="D2884">
            <v>64000</v>
          </cell>
          <cell r="E2884">
            <v>5003</v>
          </cell>
          <cell r="F2884">
            <v>60</v>
          </cell>
          <cell r="G2884">
            <v>3</v>
          </cell>
        </row>
        <row r="2885">
          <cell r="A2885">
            <v>13144</v>
          </cell>
          <cell r="B2885" t="str">
            <v>BIQUES LIMITED</v>
          </cell>
          <cell r="C2885" t="str">
            <v>CY</v>
          </cell>
          <cell r="D2885">
            <v>66000</v>
          </cell>
          <cell r="E2885">
            <v>6842</v>
          </cell>
          <cell r="F2885">
            <v>72</v>
          </cell>
          <cell r="G2885">
            <v>4</v>
          </cell>
        </row>
        <row r="2886">
          <cell r="A2886">
            <v>13145</v>
          </cell>
          <cell r="B2886" t="str">
            <v>RemarCom LLC</v>
          </cell>
          <cell r="C2886" t="str">
            <v>RU</v>
          </cell>
          <cell r="D2886">
            <v>68000</v>
          </cell>
          <cell r="E2886">
            <v>6843</v>
          </cell>
          <cell r="F2886">
            <v>73</v>
          </cell>
          <cell r="G2886">
            <v>5</v>
          </cell>
        </row>
        <row r="2887">
          <cell r="A2887">
            <v>13146</v>
          </cell>
          <cell r="B2887" t="str">
            <v>Techexpluataion LLC</v>
          </cell>
          <cell r="C2887" t="str">
            <v>RU</v>
          </cell>
          <cell r="D2887">
            <v>43000</v>
          </cell>
          <cell r="E2887">
            <v>6844</v>
          </cell>
          <cell r="F2887">
            <v>73</v>
          </cell>
          <cell r="G2887">
            <v>5</v>
          </cell>
        </row>
        <row r="2888">
          <cell r="A2888">
            <v>13147</v>
          </cell>
          <cell r="B2888" t="str">
            <v>Marx'es square LLC</v>
          </cell>
          <cell r="C2888" t="str">
            <v>RU</v>
          </cell>
          <cell r="D2888">
            <v>41000</v>
          </cell>
          <cell r="E2888">
            <v>6845</v>
          </cell>
          <cell r="F2888">
            <v>73</v>
          </cell>
          <cell r="G2888">
            <v>5</v>
          </cell>
        </row>
        <row r="2889">
          <cell r="A2889">
            <v>13148</v>
          </cell>
          <cell r="B2889" t="str">
            <v>Firma Strajz LLC</v>
          </cell>
          <cell r="C2889" t="str">
            <v>RU</v>
          </cell>
          <cell r="D2889">
            <v>39000</v>
          </cell>
          <cell r="E2889">
            <v>6846</v>
          </cell>
          <cell r="F2889">
            <v>73</v>
          </cell>
          <cell r="G2889">
            <v>5</v>
          </cell>
        </row>
        <row r="2890">
          <cell r="A2890">
            <v>13149</v>
          </cell>
          <cell r="B2890" t="str">
            <v>Gigant Plus LLC</v>
          </cell>
          <cell r="C2890" t="str">
            <v>RU</v>
          </cell>
          <cell r="D2890">
            <v>35000</v>
          </cell>
          <cell r="E2890">
            <v>6847</v>
          </cell>
          <cell r="F2890">
            <v>73</v>
          </cell>
          <cell r="G2890">
            <v>5</v>
          </cell>
        </row>
        <row r="2891">
          <cell r="A2891">
            <v>13150</v>
          </cell>
          <cell r="B2891" t="str">
            <v>Amber Plus ZAO</v>
          </cell>
          <cell r="C2891" t="str">
            <v>RU</v>
          </cell>
          <cell r="D2891">
            <v>68000</v>
          </cell>
          <cell r="E2891">
            <v>6848</v>
          </cell>
          <cell r="F2891">
            <v>73</v>
          </cell>
          <cell r="G2891">
            <v>5</v>
          </cell>
        </row>
        <row r="2892">
          <cell r="A2892">
            <v>13151</v>
          </cell>
          <cell r="B2892" t="str">
            <v>Imperial Tobacco Volga  LLC</v>
          </cell>
          <cell r="C2892" t="str">
            <v>RU</v>
          </cell>
          <cell r="D2892">
            <v>68000</v>
          </cell>
          <cell r="E2892">
            <v>6849</v>
          </cell>
          <cell r="F2892">
            <v>73</v>
          </cell>
          <cell r="G2892">
            <v>5</v>
          </cell>
        </row>
        <row r="2893">
          <cell r="A2893">
            <v>13152</v>
          </cell>
          <cell r="B2893" t="str">
            <v>Yarmarka Volgograd LLC</v>
          </cell>
          <cell r="C2893" t="str">
            <v>RU</v>
          </cell>
          <cell r="D2893">
            <v>68000</v>
          </cell>
          <cell r="E2893">
            <v>6850</v>
          </cell>
          <cell r="F2893">
            <v>73</v>
          </cell>
          <cell r="G2893">
            <v>5</v>
          </cell>
        </row>
        <row r="2894">
          <cell r="A2894">
            <v>13153</v>
          </cell>
          <cell r="B2894" t="str">
            <v>FEDON LLC</v>
          </cell>
          <cell r="C2894" t="str">
            <v>RU</v>
          </cell>
          <cell r="D2894">
            <v>68000</v>
          </cell>
          <cell r="E2894">
            <v>6851</v>
          </cell>
          <cell r="F2894">
            <v>73</v>
          </cell>
          <cell r="G2894">
            <v>5</v>
          </cell>
        </row>
        <row r="2895">
          <cell r="A2895">
            <v>13154</v>
          </cell>
          <cell r="B2895" t="str">
            <v>Chernovcev Roman Valentinovich</v>
          </cell>
          <cell r="C2895" t="str">
            <v>RU</v>
          </cell>
          <cell r="D2895">
            <v>68000</v>
          </cell>
          <cell r="E2895">
            <v>0</v>
          </cell>
          <cell r="F2895">
            <v>80</v>
          </cell>
          <cell r="G2895">
            <v>6</v>
          </cell>
        </row>
        <row r="2896">
          <cell r="A2896">
            <v>13155</v>
          </cell>
          <cell r="B2896" t="str">
            <v>Trade-warehouse centre LLC</v>
          </cell>
          <cell r="C2896" t="str">
            <v>RU</v>
          </cell>
          <cell r="D2896">
            <v>47000</v>
          </cell>
          <cell r="E2896">
            <v>6852</v>
          </cell>
          <cell r="F2896">
            <v>73</v>
          </cell>
          <cell r="G2896">
            <v>5</v>
          </cell>
        </row>
        <row r="2897">
          <cell r="A2897">
            <v>13156</v>
          </cell>
          <cell r="B2897" t="str">
            <v>Detsky mir LLC</v>
          </cell>
          <cell r="C2897" t="str">
            <v>RU</v>
          </cell>
          <cell r="D2897">
            <v>47000</v>
          </cell>
          <cell r="E2897">
            <v>6853</v>
          </cell>
          <cell r="F2897">
            <v>73</v>
          </cell>
          <cell r="G2897">
            <v>5</v>
          </cell>
        </row>
        <row r="2898">
          <cell r="A2898">
            <v>13157</v>
          </cell>
          <cell r="B2898" t="str">
            <v>MayDay LLC</v>
          </cell>
          <cell r="C2898" t="str">
            <v>RU</v>
          </cell>
          <cell r="D2898">
            <v>47000</v>
          </cell>
          <cell r="E2898">
            <v>6854</v>
          </cell>
          <cell r="F2898">
            <v>73</v>
          </cell>
          <cell r="G2898">
            <v>5</v>
          </cell>
        </row>
        <row r="2899">
          <cell r="A2899">
            <v>13158</v>
          </cell>
          <cell r="B2899" t="str">
            <v>Realty management LLC</v>
          </cell>
          <cell r="C2899" t="str">
            <v>RU</v>
          </cell>
          <cell r="D2899">
            <v>68000</v>
          </cell>
          <cell r="E2899">
            <v>6855</v>
          </cell>
          <cell r="F2899">
            <v>73</v>
          </cell>
          <cell r="G2899">
            <v>5</v>
          </cell>
        </row>
        <row r="2900">
          <cell r="A2900">
            <v>13159</v>
          </cell>
          <cell r="B2900" t="str">
            <v>Yeniseienergoservice LLC</v>
          </cell>
          <cell r="C2900" t="str">
            <v>RU</v>
          </cell>
          <cell r="D2900">
            <v>41000</v>
          </cell>
          <cell r="E2900">
            <v>6856</v>
          </cell>
          <cell r="F2900">
            <v>73</v>
          </cell>
          <cell r="G2900">
            <v>5</v>
          </cell>
        </row>
        <row r="2901">
          <cell r="A2901">
            <v>13160</v>
          </cell>
          <cell r="B2901" t="str">
            <v>Property fund of Sankt Petersburg</v>
          </cell>
          <cell r="C2901" t="str">
            <v>RU</v>
          </cell>
          <cell r="D2901">
            <v>99999</v>
          </cell>
          <cell r="E2901">
            <v>6857</v>
          </cell>
          <cell r="F2901">
            <v>73</v>
          </cell>
          <cell r="G2901">
            <v>5</v>
          </cell>
        </row>
        <row r="2902">
          <cell r="A2902">
            <v>13161</v>
          </cell>
          <cell r="B2902" t="str">
            <v>Tatenergosbyt OJSC</v>
          </cell>
          <cell r="C2902" t="str">
            <v>RU</v>
          </cell>
          <cell r="D2902">
            <v>35000</v>
          </cell>
          <cell r="E2902">
            <v>6858</v>
          </cell>
          <cell r="F2902">
            <v>73</v>
          </cell>
          <cell r="G2902">
            <v>5</v>
          </cell>
        </row>
        <row r="2903">
          <cell r="A2903">
            <v>13162</v>
          </cell>
          <cell r="B2903" t="str">
            <v>Concern PITER (Spb) LLC</v>
          </cell>
          <cell r="C2903" t="str">
            <v>RU</v>
          </cell>
          <cell r="D2903">
            <v>41000</v>
          </cell>
          <cell r="E2903">
            <v>6859</v>
          </cell>
          <cell r="F2903">
            <v>73</v>
          </cell>
          <cell r="G2903">
            <v>5</v>
          </cell>
        </row>
        <row r="2904">
          <cell r="A2904">
            <v>13163</v>
          </cell>
          <cell r="B2904" t="str">
            <v>Vesna Radar, LLC</v>
          </cell>
          <cell r="C2904" t="str">
            <v>UA</v>
          </cell>
          <cell r="D2904">
            <v>62000</v>
          </cell>
          <cell r="E2904">
            <v>6860</v>
          </cell>
          <cell r="F2904">
            <v>73</v>
          </cell>
          <cell r="G2904">
            <v>5</v>
          </cell>
        </row>
        <row r="2905">
          <cell r="A2905">
            <v>13164</v>
          </cell>
          <cell r="B2905" t="str">
            <v>Namatsalyuk Olga</v>
          </cell>
          <cell r="C2905" t="str">
            <v>UA</v>
          </cell>
          <cell r="D2905">
            <v>98000</v>
          </cell>
          <cell r="E2905">
            <v>0</v>
          </cell>
          <cell r="F2905">
            <v>80</v>
          </cell>
          <cell r="G2905">
            <v>6</v>
          </cell>
        </row>
        <row r="2906">
          <cell r="A2906">
            <v>13165</v>
          </cell>
          <cell r="B2906" t="str">
            <v>Inkom, PJSC</v>
          </cell>
          <cell r="C2906" t="str">
            <v>UA</v>
          </cell>
          <cell r="D2906">
            <v>62000</v>
          </cell>
          <cell r="E2906">
            <v>6861</v>
          </cell>
          <cell r="F2906">
            <v>73</v>
          </cell>
          <cell r="G2906">
            <v>5</v>
          </cell>
        </row>
        <row r="2907">
          <cell r="A2907">
            <v>13166</v>
          </cell>
          <cell r="B2907" t="str">
            <v>Allo, LLC</v>
          </cell>
          <cell r="C2907" t="str">
            <v>RU</v>
          </cell>
          <cell r="D2907">
            <v>62000</v>
          </cell>
          <cell r="E2907">
            <v>6862</v>
          </cell>
          <cell r="F2907">
            <v>73</v>
          </cell>
          <cell r="G2907">
            <v>5</v>
          </cell>
        </row>
        <row r="2908">
          <cell r="A2908">
            <v>13167</v>
          </cell>
          <cell r="B2908" t="str">
            <v>Smíšená česko čínská komora vzájemné spolupráce</v>
          </cell>
          <cell r="C2908" t="str">
            <v>CZ</v>
          </cell>
          <cell r="D2908">
            <v>94000</v>
          </cell>
          <cell r="E2908">
            <v>6863</v>
          </cell>
          <cell r="F2908">
            <v>73</v>
          </cell>
          <cell r="G2908">
            <v>5</v>
          </cell>
        </row>
        <row r="2909">
          <cell r="A2909">
            <v>13168</v>
          </cell>
          <cell r="B2909" t="str">
            <v>Norddeutsche Landesbank</v>
          </cell>
          <cell r="C2909" t="str">
            <v>DE</v>
          </cell>
          <cell r="D2909">
            <v>64000</v>
          </cell>
          <cell r="E2909">
            <v>6864</v>
          </cell>
          <cell r="F2909">
            <v>60</v>
          </cell>
          <cell r="G2909">
            <v>3</v>
          </cell>
        </row>
        <row r="2910">
          <cell r="A2910">
            <v>13169</v>
          </cell>
          <cell r="B2910" t="str">
            <v>PKO Bank Polski</v>
          </cell>
          <cell r="C2910" t="str">
            <v>PL</v>
          </cell>
          <cell r="D2910">
            <v>64000</v>
          </cell>
          <cell r="E2910">
            <v>6865</v>
          </cell>
          <cell r="F2910">
            <v>60</v>
          </cell>
          <cell r="G2910">
            <v>3</v>
          </cell>
        </row>
        <row r="2911">
          <cell r="A2911">
            <v>13170</v>
          </cell>
          <cell r="B2911" t="str">
            <v>LeasePlan Corporation N.V.</v>
          </cell>
          <cell r="C2911" t="str">
            <v>NL</v>
          </cell>
          <cell r="D2911">
            <v>64000</v>
          </cell>
          <cell r="E2911">
            <v>5081</v>
          </cell>
          <cell r="F2911">
            <v>60</v>
          </cell>
          <cell r="G2911">
            <v>3</v>
          </cell>
        </row>
        <row r="2912">
          <cell r="A2912">
            <v>13171</v>
          </cell>
          <cell r="B2912" t="str">
            <v>VTB Bank (Deutschland) AG</v>
          </cell>
          <cell r="C2912" t="str">
            <v>DE</v>
          </cell>
          <cell r="D2912">
            <v>64000</v>
          </cell>
          <cell r="E2912">
            <v>5451</v>
          </cell>
          <cell r="F2912">
            <v>60</v>
          </cell>
          <cell r="G2912">
            <v>3</v>
          </cell>
        </row>
        <row r="2913">
          <cell r="A2913">
            <v>13172</v>
          </cell>
          <cell r="B2913" t="str">
            <v>PT Bank Central Asia Tbk</v>
          </cell>
          <cell r="C2913" t="str">
            <v>ID</v>
          </cell>
          <cell r="D2913">
            <v>64000</v>
          </cell>
          <cell r="E2913">
            <v>6867</v>
          </cell>
          <cell r="F2913">
            <v>72</v>
          </cell>
          <cell r="G2913">
            <v>4</v>
          </cell>
        </row>
        <row r="2914">
          <cell r="A2914">
            <v>13173</v>
          </cell>
          <cell r="B2914" t="str">
            <v>Bonus Center Operations, LLC</v>
          </cell>
          <cell r="C2914" t="str">
            <v>RU</v>
          </cell>
          <cell r="D2914">
            <v>62000</v>
          </cell>
          <cell r="E2914">
            <v>7486</v>
          </cell>
          <cell r="F2914">
            <v>73</v>
          </cell>
          <cell r="G2914">
            <v>5</v>
          </cell>
        </row>
        <row r="2915">
          <cell r="A2915">
            <v>13174</v>
          </cell>
          <cell r="B2915" t="str">
            <v>COOP ENERGY, a.s.</v>
          </cell>
          <cell r="C2915" t="str">
            <v>CZ</v>
          </cell>
          <cell r="D2915">
            <v>68000</v>
          </cell>
          <cell r="E2915">
            <v>6225</v>
          </cell>
          <cell r="F2915">
            <v>73</v>
          </cell>
          <cell r="G2915">
            <v>5</v>
          </cell>
        </row>
        <row r="2916">
          <cell r="A2916">
            <v>13175</v>
          </cell>
          <cell r="B2916" t="str">
            <v>Energotrans SERVIS, a.s.</v>
          </cell>
          <cell r="C2916" t="str">
            <v>CZ</v>
          </cell>
          <cell r="D2916">
            <v>47000</v>
          </cell>
          <cell r="E2916">
            <v>6225</v>
          </cell>
          <cell r="F2916">
            <v>73</v>
          </cell>
          <cell r="G2916">
            <v>5</v>
          </cell>
        </row>
        <row r="2917">
          <cell r="A2917">
            <v>13176</v>
          </cell>
          <cell r="B2917" t="str">
            <v>Fernwarme GmbH Hohenmolsen - Webau</v>
          </cell>
          <cell r="C2917" t="str">
            <v>DE</v>
          </cell>
          <cell r="D2917">
            <v>38000</v>
          </cell>
          <cell r="E2917">
            <v>6225</v>
          </cell>
          <cell r="F2917">
            <v>73</v>
          </cell>
          <cell r="G2917">
            <v>5</v>
          </cell>
        </row>
        <row r="2918">
          <cell r="A2918">
            <v>13177</v>
          </cell>
          <cell r="B2918" t="str">
            <v>GALA - MIBRAG - Service GmbH</v>
          </cell>
          <cell r="C2918" t="str">
            <v>DE</v>
          </cell>
          <cell r="D2918">
            <v>81000</v>
          </cell>
          <cell r="E2918">
            <v>6225</v>
          </cell>
          <cell r="F2918">
            <v>73</v>
          </cell>
          <cell r="G2918">
            <v>5</v>
          </cell>
        </row>
        <row r="2919">
          <cell r="A2919">
            <v>13178</v>
          </cell>
          <cell r="B2919" t="str">
            <v>Ingenieurburo fur Grundwasser GmbH</v>
          </cell>
          <cell r="C2919" t="str">
            <v>DE</v>
          </cell>
          <cell r="D2919">
            <v>81000</v>
          </cell>
          <cell r="E2919">
            <v>6225</v>
          </cell>
          <cell r="F2919">
            <v>73</v>
          </cell>
          <cell r="G2919">
            <v>5</v>
          </cell>
        </row>
        <row r="2920">
          <cell r="A2920">
            <v>13179</v>
          </cell>
          <cell r="B2920" t="str">
            <v>Alians-R, LLC</v>
          </cell>
          <cell r="C2920" t="str">
            <v>RU</v>
          </cell>
          <cell r="D2920">
            <v>68000</v>
          </cell>
          <cell r="E2920">
            <v>7486</v>
          </cell>
          <cell r="F2920">
            <v>73</v>
          </cell>
          <cell r="G2920">
            <v>5</v>
          </cell>
        </row>
        <row r="2921">
          <cell r="A2921">
            <v>13180</v>
          </cell>
          <cell r="B2921" t="str">
            <v>ISK Klokovo, LLC</v>
          </cell>
          <cell r="C2921" t="str">
            <v>RU</v>
          </cell>
          <cell r="D2921">
            <v>68000</v>
          </cell>
          <cell r="E2921">
            <v>7486</v>
          </cell>
          <cell r="F2921">
            <v>73</v>
          </cell>
          <cell r="G2921">
            <v>5</v>
          </cell>
        </row>
        <row r="2922">
          <cell r="A2922">
            <v>13181</v>
          </cell>
          <cell r="B2922" t="str">
            <v>Logistika-A, LLC</v>
          </cell>
          <cell r="C2922" t="str">
            <v>RU</v>
          </cell>
          <cell r="D2922">
            <v>68000</v>
          </cell>
          <cell r="E2922">
            <v>7486</v>
          </cell>
          <cell r="F2922">
            <v>73</v>
          </cell>
          <cell r="G2922">
            <v>5</v>
          </cell>
        </row>
        <row r="2923">
          <cell r="A2923">
            <v>13182</v>
          </cell>
          <cell r="B2923" t="str">
            <v>MIBRAG Neue Energie GmbH</v>
          </cell>
          <cell r="C2923" t="str">
            <v>DE</v>
          </cell>
          <cell r="D2923">
            <v>81000</v>
          </cell>
          <cell r="E2923">
            <v>6225</v>
          </cell>
          <cell r="F2923">
            <v>73</v>
          </cell>
          <cell r="G2923">
            <v>5</v>
          </cell>
        </row>
        <row r="2924">
          <cell r="A2924">
            <v>13183</v>
          </cell>
          <cell r="B2924" t="str">
            <v>Mitteldeutsche Braunkohlen Gesellschaft GmbH</v>
          </cell>
          <cell r="C2924" t="str">
            <v>DE</v>
          </cell>
          <cell r="D2924">
            <v>81000</v>
          </cell>
          <cell r="E2924">
            <v>6225</v>
          </cell>
          <cell r="F2924">
            <v>73</v>
          </cell>
          <cell r="G2924">
            <v>5</v>
          </cell>
        </row>
        <row r="2925">
          <cell r="A2925">
            <v>13184</v>
          </cell>
          <cell r="B2925" t="str">
            <v>Mitteldeutsche Umwelt- und Entsorgung GmbH</v>
          </cell>
          <cell r="C2925" t="str">
            <v>DE</v>
          </cell>
          <cell r="D2925">
            <v>81000</v>
          </cell>
          <cell r="E2925">
            <v>6225</v>
          </cell>
          <cell r="F2925">
            <v>73</v>
          </cell>
          <cell r="G2925">
            <v>5</v>
          </cell>
        </row>
        <row r="2926">
          <cell r="A2926">
            <v>13185</v>
          </cell>
          <cell r="B2926" t="str">
            <v xml:space="preserve">MIBRAG Consulting International GmbH </v>
          </cell>
          <cell r="C2926" t="str">
            <v>DE</v>
          </cell>
          <cell r="D2926">
            <v>9000</v>
          </cell>
          <cell r="E2926">
            <v>6225</v>
          </cell>
          <cell r="F2926">
            <v>73</v>
          </cell>
          <cell r="G2926">
            <v>5</v>
          </cell>
        </row>
        <row r="2927">
          <cell r="A2927">
            <v>13187</v>
          </cell>
          <cell r="B2927" t="str">
            <v>Ruconfin B.V.</v>
          </cell>
          <cell r="C2927" t="str">
            <v>NL</v>
          </cell>
          <cell r="D2927">
            <v>64000</v>
          </cell>
          <cell r="E2927">
            <v>5241</v>
          </cell>
          <cell r="F2927">
            <v>72</v>
          </cell>
          <cell r="G2927">
            <v>4</v>
          </cell>
        </row>
        <row r="2928">
          <cell r="A2928">
            <v>13188</v>
          </cell>
          <cell r="B2928" t="str">
            <v>Trigon Berlin B.V.</v>
          </cell>
          <cell r="C2928" t="str">
            <v>NL</v>
          </cell>
          <cell r="D2928">
            <v>64000</v>
          </cell>
          <cell r="E2928">
            <v>7486</v>
          </cell>
          <cell r="F2928">
            <v>72</v>
          </cell>
          <cell r="G2928">
            <v>4</v>
          </cell>
        </row>
        <row r="2929">
          <cell r="A2929">
            <v>13189</v>
          </cell>
          <cell r="B2929" t="str">
            <v>Build Service Group</v>
          </cell>
          <cell r="C2929" t="str">
            <v>UA</v>
          </cell>
          <cell r="D2929">
            <v>62000</v>
          </cell>
          <cell r="E2929">
            <v>6868</v>
          </cell>
          <cell r="F2929">
            <v>73</v>
          </cell>
          <cell r="G2929">
            <v>5</v>
          </cell>
        </row>
        <row r="2930">
          <cell r="A2930">
            <v>13190</v>
          </cell>
          <cell r="B2930" t="str">
            <v>Компьютерніе технологии, ООО</v>
          </cell>
          <cell r="C2930" t="str">
            <v>UA</v>
          </cell>
          <cell r="D2930">
            <v>62000</v>
          </cell>
          <cell r="E2930">
            <v>6869</v>
          </cell>
          <cell r="F2930">
            <v>73</v>
          </cell>
          <cell r="G2930">
            <v>5</v>
          </cell>
        </row>
        <row r="2931">
          <cell r="A2931">
            <v>13191</v>
          </cell>
          <cell r="B2931" t="str">
            <v>Lloyds TSB</v>
          </cell>
          <cell r="C2931" t="str">
            <v>GB</v>
          </cell>
          <cell r="D2931">
            <v>64000</v>
          </cell>
          <cell r="E2931">
            <v>6870</v>
          </cell>
          <cell r="F2931">
            <v>60</v>
          </cell>
          <cell r="G2931">
            <v>3</v>
          </cell>
        </row>
        <row r="2932">
          <cell r="A2932">
            <v>13192</v>
          </cell>
          <cell r="B2932" t="str">
            <v>Citigroup Inc.</v>
          </cell>
          <cell r="C2932" t="str">
            <v>GB</v>
          </cell>
          <cell r="D2932">
            <v>64000</v>
          </cell>
          <cell r="E2932">
            <v>5003</v>
          </cell>
          <cell r="F2932">
            <v>60</v>
          </cell>
          <cell r="G2932">
            <v>3</v>
          </cell>
        </row>
        <row r="2933">
          <cell r="A2933">
            <v>13193</v>
          </cell>
          <cell r="B2933" t="str">
            <v>Milan Procházka</v>
          </cell>
          <cell r="C2933" t="str">
            <v>CZ</v>
          </cell>
          <cell r="D2933">
            <v>58000</v>
          </cell>
          <cell r="E2933">
            <v>0</v>
          </cell>
          <cell r="F2933">
            <v>80</v>
          </cell>
          <cell r="G2933">
            <v>6</v>
          </cell>
        </row>
        <row r="2934">
          <cell r="A2934">
            <v>13194</v>
          </cell>
          <cell r="B2934" t="str">
            <v>B.I.G. Prague /Business Information Group/ s.r.o.</v>
          </cell>
          <cell r="C2934" t="str">
            <v>CZ</v>
          </cell>
          <cell r="D2934">
            <v>73000</v>
          </cell>
          <cell r="E2934">
            <v>6871</v>
          </cell>
          <cell r="F2934">
            <v>73</v>
          </cell>
          <cell r="G2934">
            <v>5</v>
          </cell>
        </row>
        <row r="2935">
          <cell r="A2935">
            <v>13195</v>
          </cell>
          <cell r="B2935" t="str">
            <v>TRADE MB, s.r.o.</v>
          </cell>
          <cell r="C2935" t="str">
            <v>CZ</v>
          </cell>
          <cell r="D2935">
            <v>45000</v>
          </cell>
          <cell r="E2935">
            <v>6872</v>
          </cell>
          <cell r="F2935">
            <v>73</v>
          </cell>
          <cell r="G2935">
            <v>5</v>
          </cell>
        </row>
        <row r="2936">
          <cell r="A2936">
            <v>13196</v>
          </cell>
          <cell r="B2936" t="str">
            <v>TienPhong Bank</v>
          </cell>
          <cell r="C2936" t="str">
            <v>VN</v>
          </cell>
          <cell r="D2936">
            <v>64000</v>
          </cell>
          <cell r="E2936">
            <v>6873</v>
          </cell>
          <cell r="F2936">
            <v>72</v>
          </cell>
          <cell r="G2936">
            <v>4</v>
          </cell>
        </row>
        <row r="2937">
          <cell r="A2937">
            <v>13197</v>
          </cell>
          <cell r="B2937" t="str">
            <v>Anime Global Limited</v>
          </cell>
          <cell r="C2937" t="str">
            <v>VG</v>
          </cell>
          <cell r="D2937">
            <v>66000</v>
          </cell>
          <cell r="E2937">
            <v>6874</v>
          </cell>
          <cell r="F2937">
            <v>72</v>
          </cell>
          <cell r="G2937">
            <v>4</v>
          </cell>
        </row>
        <row r="2938">
          <cell r="A2938">
            <v>13199</v>
          </cell>
          <cell r="B2938" t="str">
            <v>CONCENS SOLARIS a.s.</v>
          </cell>
          <cell r="C2938" t="str">
            <v>CZ</v>
          </cell>
          <cell r="D2938">
            <v>68000</v>
          </cell>
          <cell r="E2938">
            <v>6875</v>
          </cell>
          <cell r="F2938">
            <v>73</v>
          </cell>
          <cell r="G2938">
            <v>5</v>
          </cell>
        </row>
        <row r="2939">
          <cell r="A2939">
            <v>13200</v>
          </cell>
          <cell r="B2939" t="str">
            <v>E.ON AG</v>
          </cell>
          <cell r="C2939" t="str">
            <v>GE</v>
          </cell>
          <cell r="D2939">
            <v>35000</v>
          </cell>
          <cell r="E2939">
            <v>6037</v>
          </cell>
          <cell r="F2939">
            <v>73</v>
          </cell>
          <cell r="G2939">
            <v>5</v>
          </cell>
        </row>
        <row r="2940">
          <cell r="A2940">
            <v>13201</v>
          </cell>
          <cell r="B2940" t="str">
            <v>Becker Büttner Held</v>
          </cell>
          <cell r="C2940" t="str">
            <v>GE</v>
          </cell>
          <cell r="D2940">
            <v>69000</v>
          </cell>
          <cell r="E2940">
            <v>6876</v>
          </cell>
          <cell r="F2940">
            <v>73</v>
          </cell>
          <cell r="G2940">
            <v>5</v>
          </cell>
        </row>
        <row r="2941">
          <cell r="A2941">
            <v>13202</v>
          </cell>
          <cell r="B2941" t="str">
            <v>MK Kalacheyevsky</v>
          </cell>
          <cell r="C2941" t="str">
            <v>RU</v>
          </cell>
          <cell r="D2941">
            <v>10000</v>
          </cell>
          <cell r="E2941">
            <v>6877</v>
          </cell>
          <cell r="F2941">
            <v>73</v>
          </cell>
          <cell r="G2941">
            <v>5</v>
          </cell>
        </row>
        <row r="2942">
          <cell r="A2942">
            <v>13203</v>
          </cell>
          <cell r="B2942" t="str">
            <v>Tandem ISK</v>
          </cell>
          <cell r="C2942" t="str">
            <v>RU</v>
          </cell>
          <cell r="D2942">
            <v>35000</v>
          </cell>
          <cell r="E2942">
            <v>6878</v>
          </cell>
          <cell r="F2942">
            <v>73</v>
          </cell>
          <cell r="G2942">
            <v>5</v>
          </cell>
        </row>
        <row r="2943">
          <cell r="A2943">
            <v>13204</v>
          </cell>
          <cell r="B2943" t="str">
            <v>Real Estate Management</v>
          </cell>
          <cell r="C2943" t="str">
            <v>RU</v>
          </cell>
          <cell r="D2943">
            <v>47000</v>
          </cell>
          <cell r="E2943">
            <v>6879</v>
          </cell>
          <cell r="F2943">
            <v>73</v>
          </cell>
          <cell r="G2943">
            <v>5</v>
          </cell>
        </row>
        <row r="2944">
          <cell r="A2944">
            <v>13205</v>
          </cell>
          <cell r="B2944" t="str">
            <v>Lenenergo</v>
          </cell>
          <cell r="C2944" t="str">
            <v>RU</v>
          </cell>
          <cell r="D2944">
            <v>35000</v>
          </cell>
          <cell r="E2944">
            <v>6880</v>
          </cell>
          <cell r="F2944">
            <v>73</v>
          </cell>
          <cell r="G2944">
            <v>5</v>
          </cell>
        </row>
        <row r="2945">
          <cell r="A2945">
            <v>13206</v>
          </cell>
          <cell r="B2945" t="str">
            <v>Trade LLC</v>
          </cell>
          <cell r="C2945" t="str">
            <v>RU</v>
          </cell>
          <cell r="D2945">
            <v>47000</v>
          </cell>
          <cell r="E2945">
            <v>6881</v>
          </cell>
          <cell r="F2945">
            <v>73</v>
          </cell>
          <cell r="G2945">
            <v>5</v>
          </cell>
        </row>
        <row r="2946">
          <cell r="A2946">
            <v>13207</v>
          </cell>
          <cell r="B2946" t="str">
            <v>ADG-Invest LLC</v>
          </cell>
          <cell r="C2946" t="str">
            <v>RU</v>
          </cell>
          <cell r="D2946">
            <v>68000</v>
          </cell>
          <cell r="E2946">
            <v>6493</v>
          </cell>
          <cell r="F2946">
            <v>73</v>
          </cell>
          <cell r="G2946">
            <v>5</v>
          </cell>
        </row>
        <row r="2947">
          <cell r="A2947">
            <v>13208</v>
          </cell>
          <cell r="B2947" t="str">
            <v>PricewaterhouseCoopers</v>
          </cell>
          <cell r="C2947" t="str">
            <v>RU</v>
          </cell>
          <cell r="D2947">
            <v>69000</v>
          </cell>
          <cell r="E2947">
            <v>5998</v>
          </cell>
          <cell r="F2947">
            <v>73</v>
          </cell>
          <cell r="G2947">
            <v>5</v>
          </cell>
        </row>
        <row r="2948">
          <cell r="A2948">
            <v>13209</v>
          </cell>
          <cell r="B2948" t="str">
            <v>Amstaler Enterprises Limited</v>
          </cell>
          <cell r="C2948" t="str">
            <v>CY</v>
          </cell>
          <cell r="D2948">
            <v>68000</v>
          </cell>
          <cell r="E2948">
            <v>6882</v>
          </cell>
          <cell r="F2948">
            <v>73</v>
          </cell>
          <cell r="G2948">
            <v>5</v>
          </cell>
        </row>
        <row r="2949">
          <cell r="A2949">
            <v>13210</v>
          </cell>
          <cell r="B2949" t="str">
            <v>Caps LLC</v>
          </cell>
          <cell r="C2949" t="str">
            <v>RU</v>
          </cell>
          <cell r="D2949">
            <v>47000</v>
          </cell>
          <cell r="E2949">
            <v>6883</v>
          </cell>
          <cell r="F2949">
            <v>73</v>
          </cell>
          <cell r="G2949">
            <v>5</v>
          </cell>
        </row>
        <row r="2950">
          <cell r="A2950">
            <v>13211</v>
          </cell>
          <cell r="B2950" t="str">
            <v>PSJ Subholding BV</v>
          </cell>
          <cell r="C2950" t="str">
            <v>NL</v>
          </cell>
          <cell r="D2950">
            <v>64000</v>
          </cell>
          <cell r="E2950">
            <v>5056</v>
          </cell>
          <cell r="F2950">
            <v>72</v>
          </cell>
          <cell r="G2950">
            <v>4</v>
          </cell>
        </row>
        <row r="2951">
          <cell r="A2951">
            <v>13212</v>
          </cell>
          <cell r="B2951" t="str">
            <v>ING Bank N.V. (London)</v>
          </cell>
          <cell r="C2951" t="str">
            <v>GB</v>
          </cell>
          <cell r="D2951">
            <v>64000</v>
          </cell>
          <cell r="E2951">
            <v>5014</v>
          </cell>
          <cell r="F2951">
            <v>60</v>
          </cell>
          <cell r="G2951">
            <v>3</v>
          </cell>
        </row>
        <row r="2952">
          <cell r="A2952">
            <v>13213</v>
          </cell>
          <cell r="B2952" t="str">
            <v>J&amp;T Global Finance I., B.V.</v>
          </cell>
          <cell r="C2952" t="str">
            <v>NL</v>
          </cell>
          <cell r="D2952">
            <v>66000</v>
          </cell>
          <cell r="E2952">
            <v>5080</v>
          </cell>
          <cell r="F2952">
            <v>72</v>
          </cell>
          <cell r="G2952">
            <v>4</v>
          </cell>
        </row>
        <row r="2953">
          <cell r="A2953">
            <v>13214</v>
          </cell>
          <cell r="B2953" t="str">
            <v>Lesy Pelhřimov a.s.</v>
          </cell>
          <cell r="C2953" t="str">
            <v>CZ</v>
          </cell>
          <cell r="D2953">
            <v>2000</v>
          </cell>
          <cell r="E2953">
            <v>6884</v>
          </cell>
          <cell r="F2953">
            <v>73</v>
          </cell>
          <cell r="G2953">
            <v>5</v>
          </cell>
        </row>
        <row r="2954">
          <cell r="A2954">
            <v>13215</v>
          </cell>
          <cell r="B2954" t="str">
            <v>GPB Finance PLC</v>
          </cell>
          <cell r="C2954" t="str">
            <v>IE</v>
          </cell>
          <cell r="D2954">
            <v>64000</v>
          </cell>
          <cell r="E2954">
            <v>5129</v>
          </cell>
          <cell r="F2954">
            <v>72</v>
          </cell>
          <cell r="G2954">
            <v>4</v>
          </cell>
        </row>
        <row r="2955">
          <cell r="A2955">
            <v>13216</v>
          </cell>
          <cell r="B2955" t="str">
            <v>HMB, spol. s r.o.</v>
          </cell>
          <cell r="C2955" t="str">
            <v>CZ</v>
          </cell>
          <cell r="D2955">
            <v>25000</v>
          </cell>
          <cell r="E2955">
            <v>6569</v>
          </cell>
          <cell r="F2955">
            <v>73</v>
          </cell>
          <cell r="G2955">
            <v>5</v>
          </cell>
        </row>
        <row r="2956">
          <cell r="A2956">
            <v>13217</v>
          </cell>
          <cell r="B2956" t="str">
            <v>BRANALDI, s.r.o.</v>
          </cell>
          <cell r="C2956" t="str">
            <v>CZ</v>
          </cell>
          <cell r="D2956">
            <v>18000</v>
          </cell>
          <cell r="E2956">
            <v>6887</v>
          </cell>
          <cell r="F2956">
            <v>73</v>
          </cell>
          <cell r="G2956">
            <v>5</v>
          </cell>
        </row>
        <row r="2957">
          <cell r="A2957">
            <v>13218</v>
          </cell>
          <cell r="B2957" t="str">
            <v>CKD NEDVIZHIMOST BETA</v>
          </cell>
          <cell r="C2957" t="str">
            <v>KZ</v>
          </cell>
          <cell r="D2957">
            <v>41000</v>
          </cell>
          <cell r="E2957">
            <v>5798</v>
          </cell>
          <cell r="F2957">
            <v>73</v>
          </cell>
          <cell r="G2957">
            <v>5</v>
          </cell>
        </row>
        <row r="2958">
          <cell r="A2958">
            <v>13219</v>
          </cell>
          <cell r="B2958" t="str">
            <v>SGALITZER s.r.o.</v>
          </cell>
          <cell r="C2958" t="str">
            <v>CZ</v>
          </cell>
          <cell r="D2958">
            <v>68000</v>
          </cell>
          <cell r="E2958">
            <v>6739</v>
          </cell>
          <cell r="F2958">
            <v>73</v>
          </cell>
          <cell r="G2958">
            <v>5</v>
          </cell>
        </row>
        <row r="2959">
          <cell r="A2959">
            <v>13220</v>
          </cell>
          <cell r="B2959" t="str">
            <v>SNOW-HOW ČR s.r.o.</v>
          </cell>
          <cell r="C2959" t="str">
            <v>CZ</v>
          </cell>
          <cell r="D2959">
            <v>46000</v>
          </cell>
          <cell r="E2959">
            <v>6739</v>
          </cell>
          <cell r="F2959">
            <v>73</v>
          </cell>
          <cell r="G2959">
            <v>5</v>
          </cell>
        </row>
        <row r="2960">
          <cell r="A2960">
            <v>13221</v>
          </cell>
          <cell r="B2960" t="str">
            <v>PURUM KRAFT a.s.</v>
          </cell>
          <cell r="C2960" t="str">
            <v>CZ</v>
          </cell>
          <cell r="D2960">
            <v>69000</v>
          </cell>
          <cell r="E2960">
            <v>7120</v>
          </cell>
          <cell r="F2960">
            <v>73</v>
          </cell>
          <cell r="G2960">
            <v>5</v>
          </cell>
        </row>
        <row r="2961">
          <cell r="A2961">
            <v>13222</v>
          </cell>
          <cell r="B2961" t="str">
            <v>UVR Mníšek pod Brdy, a.s.</v>
          </cell>
          <cell r="C2961" t="str">
            <v>CZ</v>
          </cell>
          <cell r="D2961">
            <v>68000</v>
          </cell>
          <cell r="E2961">
            <v>7120</v>
          </cell>
          <cell r="F2961">
            <v>73</v>
          </cell>
          <cell r="G2961">
            <v>5</v>
          </cell>
        </row>
        <row r="2962">
          <cell r="A2962">
            <v>13223</v>
          </cell>
          <cell r="B2962" t="str">
            <v>Purum s.r.o.</v>
          </cell>
          <cell r="C2962" t="str">
            <v>CZ</v>
          </cell>
          <cell r="D2962">
            <v>38000</v>
          </cell>
          <cell r="E2962">
            <v>7120</v>
          </cell>
          <cell r="F2962">
            <v>73</v>
          </cell>
          <cell r="G2962">
            <v>5</v>
          </cell>
        </row>
        <row r="2963">
          <cell r="A2963">
            <v>13224</v>
          </cell>
          <cell r="B2963" t="str">
            <v>C.S.CARGO a.s.</v>
          </cell>
          <cell r="C2963" t="str">
            <v>CZ</v>
          </cell>
          <cell r="D2963">
            <v>49000</v>
          </cell>
          <cell r="E2963">
            <v>6893</v>
          </cell>
          <cell r="F2963">
            <v>73</v>
          </cell>
          <cell r="G2963">
            <v>5</v>
          </cell>
        </row>
        <row r="2964">
          <cell r="A2964">
            <v>13225</v>
          </cell>
          <cell r="B2964" t="str">
            <v>Consideratio s.r.o.</v>
          </cell>
          <cell r="C2964" t="str">
            <v>CZ</v>
          </cell>
          <cell r="D2964">
            <v>68000</v>
          </cell>
          <cell r="E2964">
            <v>6894</v>
          </cell>
          <cell r="F2964">
            <v>73</v>
          </cell>
          <cell r="G2964">
            <v>5</v>
          </cell>
        </row>
        <row r="2965">
          <cell r="A2965">
            <v>13226</v>
          </cell>
          <cell r="B2965" t="str">
            <v>PICCOLLO spol. s r.o.</v>
          </cell>
          <cell r="C2965" t="str">
            <v>CZ</v>
          </cell>
          <cell r="D2965">
            <v>46000</v>
          </cell>
          <cell r="E2965">
            <v>6895</v>
          </cell>
          <cell r="F2965">
            <v>73</v>
          </cell>
          <cell r="G2965">
            <v>5</v>
          </cell>
        </row>
        <row r="2966">
          <cell r="A2966">
            <v>13227</v>
          </cell>
          <cell r="B2966" t="str">
            <v>Jihozápadní dřevařská a.s.</v>
          </cell>
          <cell r="C2966" t="str">
            <v>CZ</v>
          </cell>
          <cell r="D2966">
            <v>2000</v>
          </cell>
          <cell r="E2966">
            <v>6896</v>
          </cell>
          <cell r="F2966">
            <v>73</v>
          </cell>
          <cell r="G2966">
            <v>5</v>
          </cell>
        </row>
        <row r="2967">
          <cell r="A2967">
            <v>13228</v>
          </cell>
          <cell r="B2967" t="str">
            <v>Green Gate Development S.R.L.</v>
          </cell>
          <cell r="C2967" t="str">
            <v>RO</v>
          </cell>
          <cell r="D2967">
            <v>41000</v>
          </cell>
          <cell r="E2967">
            <v>5915</v>
          </cell>
          <cell r="F2967">
            <v>73</v>
          </cell>
          <cell r="G2967">
            <v>5</v>
          </cell>
        </row>
        <row r="2968">
          <cell r="A2968">
            <v>13229</v>
          </cell>
          <cell r="B2968" t="str">
            <v>Technologické centrum Písek s.r.o.</v>
          </cell>
          <cell r="C2968" t="str">
            <v>CZ</v>
          </cell>
          <cell r="D2968">
            <v>68000</v>
          </cell>
          <cell r="E2968">
            <v>6897</v>
          </cell>
          <cell r="F2968">
            <v>73</v>
          </cell>
          <cell r="G2968">
            <v>5</v>
          </cell>
        </row>
        <row r="2969">
          <cell r="A2969">
            <v>13230</v>
          </cell>
          <cell r="B2969" t="str">
            <v>Energo-Pro Varna LTD</v>
          </cell>
          <cell r="C2969" t="str">
            <v>BG</v>
          </cell>
          <cell r="D2969">
            <v>35000</v>
          </cell>
          <cell r="E2969">
            <v>6898</v>
          </cell>
          <cell r="F2969">
            <v>73</v>
          </cell>
          <cell r="G2969">
            <v>5</v>
          </cell>
        </row>
        <row r="2970">
          <cell r="A2970">
            <v>13231</v>
          </cell>
          <cell r="B2970" t="str">
            <v>VIZIGOTIA, a.s.</v>
          </cell>
          <cell r="C2970" t="str">
            <v>CZ</v>
          </cell>
          <cell r="D2970">
            <v>68000</v>
          </cell>
          <cell r="E2970">
            <v>6899</v>
          </cell>
          <cell r="F2970">
            <v>73</v>
          </cell>
          <cell r="G2970">
            <v>5</v>
          </cell>
        </row>
        <row r="2971">
          <cell r="A2971">
            <v>13232</v>
          </cell>
          <cell r="B2971" t="str">
            <v>Plzeňský projektový atelier a. s.</v>
          </cell>
          <cell r="C2971" t="str">
            <v>CZ</v>
          </cell>
          <cell r="D2971">
            <v>68000</v>
          </cell>
          <cell r="E2971">
            <v>6900</v>
          </cell>
          <cell r="F2971">
            <v>73</v>
          </cell>
          <cell r="G2971">
            <v>5</v>
          </cell>
        </row>
        <row r="2972">
          <cell r="A2972">
            <v>13233</v>
          </cell>
          <cell r="B2972" t="str">
            <v>Saminvest&amp;co Europe s.r.o.</v>
          </cell>
          <cell r="C2972" t="str">
            <v>CZ</v>
          </cell>
          <cell r="D2972">
            <v>46000</v>
          </cell>
          <cell r="E2972">
            <v>6901</v>
          </cell>
          <cell r="F2972">
            <v>73</v>
          </cell>
          <cell r="G2972">
            <v>5</v>
          </cell>
        </row>
        <row r="2973">
          <cell r="A2973">
            <v>13234</v>
          </cell>
          <cell r="B2973" t="str">
            <v>MS-stavby s.r.o.</v>
          </cell>
          <cell r="C2973" t="str">
            <v>CZ</v>
          </cell>
          <cell r="D2973">
            <v>42000</v>
          </cell>
          <cell r="E2973">
            <v>6902</v>
          </cell>
          <cell r="F2973">
            <v>73</v>
          </cell>
          <cell r="G2973">
            <v>5</v>
          </cell>
        </row>
        <row r="2974">
          <cell r="A2974">
            <v>13235</v>
          </cell>
          <cell r="B2974" t="str">
            <v>DELOR INTERNATIONAL, spol. s r.o.</v>
          </cell>
          <cell r="C2974" t="str">
            <v>CZ</v>
          </cell>
          <cell r="D2974">
            <v>47000</v>
          </cell>
          <cell r="E2974">
            <v>6903</v>
          </cell>
          <cell r="F2974">
            <v>73</v>
          </cell>
          <cell r="G2974">
            <v>5</v>
          </cell>
        </row>
        <row r="2975">
          <cell r="A2975">
            <v>13236</v>
          </cell>
          <cell r="B2975" t="str">
            <v>COTTEX Trade s r.o.</v>
          </cell>
          <cell r="C2975" t="str">
            <v>CZ</v>
          </cell>
          <cell r="D2975">
            <v>38000</v>
          </cell>
          <cell r="E2975">
            <v>6904</v>
          </cell>
          <cell r="F2975">
            <v>73</v>
          </cell>
          <cell r="G2975">
            <v>5</v>
          </cell>
        </row>
        <row r="2976">
          <cell r="A2976">
            <v>13237</v>
          </cell>
          <cell r="B2976" t="str">
            <v>IKP Consulting Engineers, s.r.o.</v>
          </cell>
          <cell r="C2976" t="str">
            <v>CZ</v>
          </cell>
          <cell r="D2976">
            <v>71000</v>
          </cell>
          <cell r="E2976">
            <v>6905</v>
          </cell>
          <cell r="F2976">
            <v>73</v>
          </cell>
          <cell r="G2976">
            <v>5</v>
          </cell>
        </row>
        <row r="2977">
          <cell r="A2977">
            <v>13238</v>
          </cell>
          <cell r="B2977" t="str">
            <v>JOING, spol. s r.o.</v>
          </cell>
          <cell r="C2977" t="str">
            <v>CZ</v>
          </cell>
          <cell r="D2977">
            <v>46000</v>
          </cell>
          <cell r="E2977">
            <v>6906</v>
          </cell>
          <cell r="F2977">
            <v>73</v>
          </cell>
          <cell r="G2977">
            <v>5</v>
          </cell>
        </row>
        <row r="2978">
          <cell r="A2978">
            <v>13239</v>
          </cell>
          <cell r="B2978" t="str">
            <v>GeoNik s.r.o.</v>
          </cell>
          <cell r="C2978" t="str">
            <v>CZ</v>
          </cell>
          <cell r="D2978">
            <v>68000</v>
          </cell>
          <cell r="E2978">
            <v>6915</v>
          </cell>
          <cell r="F2978">
            <v>73</v>
          </cell>
          <cell r="G2978">
            <v>5</v>
          </cell>
        </row>
        <row r="2979">
          <cell r="A2979">
            <v>13240</v>
          </cell>
          <cell r="B2979" t="str">
            <v>CTECH s.r.o.</v>
          </cell>
          <cell r="C2979" t="str">
            <v>CZ</v>
          </cell>
          <cell r="D2979">
            <v>62000</v>
          </cell>
          <cell r="E2979">
            <v>6899</v>
          </cell>
          <cell r="F2979">
            <v>73</v>
          </cell>
          <cell r="G2979">
            <v>5</v>
          </cell>
        </row>
        <row r="2980">
          <cell r="A2980">
            <v>13241</v>
          </cell>
          <cell r="B2980" t="str">
            <v>LKW Servis JT s.r.o.</v>
          </cell>
          <cell r="C2980" t="str">
            <v>CZ</v>
          </cell>
          <cell r="D2980">
            <v>45000</v>
          </cell>
          <cell r="E2980">
            <v>6908</v>
          </cell>
          <cell r="F2980">
            <v>73</v>
          </cell>
          <cell r="G2980">
            <v>5</v>
          </cell>
        </row>
        <row r="2981">
          <cell r="A2981">
            <v>13242</v>
          </cell>
          <cell r="B2981" t="str">
            <v>PROLIFIC CZ s.r.o.</v>
          </cell>
          <cell r="C2981" t="str">
            <v>CZ</v>
          </cell>
          <cell r="D2981">
            <v>41000</v>
          </cell>
          <cell r="E2981">
            <v>6909</v>
          </cell>
          <cell r="F2981">
            <v>73</v>
          </cell>
          <cell r="G2981">
            <v>5</v>
          </cell>
        </row>
        <row r="2982">
          <cell r="A2982">
            <v>13243</v>
          </cell>
          <cell r="B2982" t="str">
            <v>METAL TRADE COMAX, a.s.</v>
          </cell>
          <cell r="C2982" t="str">
            <v>CZ</v>
          </cell>
          <cell r="D2982">
            <v>24000</v>
          </cell>
          <cell r="E2982">
            <v>6910</v>
          </cell>
          <cell r="F2982">
            <v>73</v>
          </cell>
          <cell r="G2982">
            <v>5</v>
          </cell>
        </row>
        <row r="2983">
          <cell r="A2983">
            <v>13244</v>
          </cell>
          <cell r="B2983" t="str">
            <v>TK "KVARTAL", LLC</v>
          </cell>
          <cell r="C2983" t="str">
            <v>RU</v>
          </cell>
          <cell r="D2983">
            <v>68000</v>
          </cell>
          <cell r="E2983">
            <v>6911</v>
          </cell>
          <cell r="F2983">
            <v>73</v>
          </cell>
          <cell r="G2983">
            <v>5</v>
          </cell>
        </row>
        <row r="2984">
          <cell r="A2984">
            <v>13245</v>
          </cell>
          <cell r="B2984" t="str">
            <v>SOPO s r.o.</v>
          </cell>
          <cell r="C2984" t="str">
            <v>CZ</v>
          </cell>
          <cell r="D2984">
            <v>27000</v>
          </cell>
          <cell r="E2984">
            <v>6912</v>
          </cell>
          <cell r="F2984">
            <v>73</v>
          </cell>
          <cell r="G2984">
            <v>5</v>
          </cell>
        </row>
        <row r="2985">
          <cell r="A2985">
            <v>13246</v>
          </cell>
          <cell r="B2985" t="str">
            <v>Sapra Real s.r.o.</v>
          </cell>
          <cell r="C2985" t="str">
            <v>CZ</v>
          </cell>
          <cell r="D2985">
            <v>46000</v>
          </cell>
          <cell r="E2985">
            <v>6913</v>
          </cell>
          <cell r="F2985">
            <v>73</v>
          </cell>
          <cell r="G2985">
            <v>5</v>
          </cell>
        </row>
        <row r="2986">
          <cell r="A2986">
            <v>13247</v>
          </cell>
          <cell r="B2986" t="str">
            <v>Uralkali PJSC</v>
          </cell>
          <cell r="C2986" t="str">
            <v>RU</v>
          </cell>
          <cell r="D2986">
            <v>8000</v>
          </cell>
          <cell r="E2986">
            <v>6914</v>
          </cell>
          <cell r="F2986">
            <v>73</v>
          </cell>
          <cell r="G2986">
            <v>5</v>
          </cell>
        </row>
        <row r="2987">
          <cell r="A2987">
            <v>13248</v>
          </cell>
          <cell r="B2987" t="str">
            <v>United Overseas Bank Limited (UOB)</v>
          </cell>
          <cell r="C2987" t="str">
            <v>ID</v>
          </cell>
          <cell r="D2987">
            <v>64000</v>
          </cell>
          <cell r="E2987">
            <v>6717</v>
          </cell>
          <cell r="F2987">
            <v>72</v>
          </cell>
          <cell r="G2987">
            <v>4</v>
          </cell>
        </row>
        <row r="2988">
          <cell r="A2988">
            <v>13249</v>
          </cell>
          <cell r="B2988" t="str">
            <v>Accenture Central Europe B.V., organizační složka</v>
          </cell>
          <cell r="C2988" t="str">
            <v>CZ</v>
          </cell>
          <cell r="D2988">
            <v>62000</v>
          </cell>
          <cell r="E2988">
            <v>6916</v>
          </cell>
          <cell r="F2988">
            <v>73</v>
          </cell>
          <cell r="G2988">
            <v>5</v>
          </cell>
        </row>
        <row r="2989">
          <cell r="A2989">
            <v>13250</v>
          </cell>
          <cell r="B2989" t="str">
            <v>Pimanihin Konstantin Sergeevich</v>
          </cell>
          <cell r="C2989" t="str">
            <v>RU</v>
          </cell>
          <cell r="D2989">
            <v>98000</v>
          </cell>
          <cell r="E2989">
            <v>0</v>
          </cell>
          <cell r="F2989">
            <v>80</v>
          </cell>
          <cell r="G2989">
            <v>6</v>
          </cell>
        </row>
        <row r="2990">
          <cell r="A2990">
            <v>13251</v>
          </cell>
          <cell r="B2990" t="str">
            <v>Banca Intesa (Russia), CJSC</v>
          </cell>
          <cell r="C2990" t="str">
            <v>RU</v>
          </cell>
          <cell r="D2990">
            <v>64000</v>
          </cell>
          <cell r="E2990">
            <v>5107</v>
          </cell>
          <cell r="F2990">
            <v>72</v>
          </cell>
          <cell r="G2990">
            <v>4</v>
          </cell>
        </row>
        <row r="2991">
          <cell r="A2991">
            <v>13252</v>
          </cell>
          <cell r="B2991" t="str">
            <v>LLC "StroyKlimat"</v>
          </cell>
          <cell r="C2991" t="str">
            <v>RU</v>
          </cell>
          <cell r="D2991">
            <v>47000</v>
          </cell>
          <cell r="E2991">
            <v>6917</v>
          </cell>
          <cell r="F2991">
            <v>73</v>
          </cell>
          <cell r="G2991">
            <v>5</v>
          </cell>
        </row>
        <row r="2992">
          <cell r="A2992">
            <v>13253</v>
          </cell>
          <cell r="B2992" t="str">
            <v>LLC "DSK"</v>
          </cell>
          <cell r="C2992" t="str">
            <v>RU</v>
          </cell>
          <cell r="D2992">
            <v>41000</v>
          </cell>
          <cell r="E2992">
            <v>6918</v>
          </cell>
          <cell r="F2992">
            <v>73</v>
          </cell>
          <cell r="G2992">
            <v>5</v>
          </cell>
        </row>
        <row r="2993">
          <cell r="A2993">
            <v>13254</v>
          </cell>
          <cell r="B2993" t="str">
            <v>LLC "Oberon"</v>
          </cell>
          <cell r="C2993" t="str">
            <v>RU</v>
          </cell>
          <cell r="D2993">
            <v>61000</v>
          </cell>
          <cell r="E2993">
            <v>6919</v>
          </cell>
          <cell r="F2993">
            <v>73</v>
          </cell>
          <cell r="G2993">
            <v>5</v>
          </cell>
        </row>
        <row r="2994">
          <cell r="A2994">
            <v>13255</v>
          </cell>
          <cell r="B2994" t="str">
            <v>SUEK Finance, LLC</v>
          </cell>
          <cell r="C2994" t="str">
            <v>RU</v>
          </cell>
          <cell r="D2994">
            <v>66000</v>
          </cell>
          <cell r="E2994">
            <v>6920</v>
          </cell>
          <cell r="F2994">
            <v>72</v>
          </cell>
          <cell r="G2994">
            <v>4</v>
          </cell>
        </row>
        <row r="2995">
          <cell r="A2995">
            <v>13256</v>
          </cell>
          <cell r="B2995" t="str">
            <v>Asian-Pacific Bank, JSC</v>
          </cell>
          <cell r="C2995" t="str">
            <v>RU</v>
          </cell>
          <cell r="D2995">
            <v>64000</v>
          </cell>
          <cell r="E2995">
            <v>6921</v>
          </cell>
          <cell r="F2995">
            <v>72</v>
          </cell>
          <cell r="G2995">
            <v>4</v>
          </cell>
        </row>
        <row r="2996">
          <cell r="A2996">
            <v>13257</v>
          </cell>
          <cell r="B2996" t="str">
            <v>SMP Bank, OJSC</v>
          </cell>
          <cell r="C2996" t="str">
            <v>RU</v>
          </cell>
          <cell r="D2996">
            <v>64000</v>
          </cell>
          <cell r="E2996">
            <v>6923</v>
          </cell>
          <cell r="F2996">
            <v>72</v>
          </cell>
          <cell r="G2996">
            <v>4</v>
          </cell>
        </row>
        <row r="2997">
          <cell r="A2997">
            <v>13258</v>
          </cell>
          <cell r="B2997" t="str">
            <v>Tinkoff Bank, OJSC</v>
          </cell>
          <cell r="C2997" t="str">
            <v>RU</v>
          </cell>
          <cell r="D2997">
            <v>64000</v>
          </cell>
          <cell r="E2997">
            <v>6924</v>
          </cell>
          <cell r="F2997">
            <v>72</v>
          </cell>
          <cell r="G2997">
            <v>4</v>
          </cell>
        </row>
        <row r="2998">
          <cell r="A2998">
            <v>13259</v>
          </cell>
          <cell r="B2998" t="str">
            <v>Center-Invest Bank, OJSC</v>
          </cell>
          <cell r="C2998" t="str">
            <v>RU</v>
          </cell>
          <cell r="D2998">
            <v>64000</v>
          </cell>
          <cell r="E2998">
            <v>6926</v>
          </cell>
          <cell r="F2998">
            <v>72</v>
          </cell>
          <cell r="G2998">
            <v>4</v>
          </cell>
        </row>
        <row r="2999">
          <cell r="A2999">
            <v>13260</v>
          </cell>
          <cell r="B2999" t="str">
            <v>MEDIAREX COMMUNICATIONS AND CONSULTING, s.r.o.</v>
          </cell>
          <cell r="C2999" t="str">
            <v>CZ</v>
          </cell>
          <cell r="D2999">
            <v>10000</v>
          </cell>
          <cell r="E2999">
            <v>6922</v>
          </cell>
          <cell r="F2999">
            <v>73</v>
          </cell>
          <cell r="G2999">
            <v>5</v>
          </cell>
        </row>
        <row r="3000">
          <cell r="A3000">
            <v>13261</v>
          </cell>
          <cell r="B3000" t="str">
            <v>MANDO CORPORATION LIMITED</v>
          </cell>
          <cell r="C3000" t="str">
            <v>GB</v>
          </cell>
          <cell r="D3000">
            <v>70000</v>
          </cell>
          <cell r="E3000">
            <v>6927</v>
          </cell>
          <cell r="F3000">
            <v>73</v>
          </cell>
          <cell r="G3000">
            <v>5</v>
          </cell>
        </row>
        <row r="3001">
          <cell r="A3001">
            <v>13262</v>
          </cell>
          <cell r="B3001" t="str">
            <v>Intel Corporation (UK) Ltd</v>
          </cell>
          <cell r="C3001" t="str">
            <v>GB</v>
          </cell>
          <cell r="D3001">
            <v>26000</v>
          </cell>
          <cell r="E3001">
            <v>5132</v>
          </cell>
          <cell r="F3001">
            <v>73</v>
          </cell>
          <cell r="G3001">
            <v>5</v>
          </cell>
        </row>
        <row r="3002">
          <cell r="A3002">
            <v>13263</v>
          </cell>
          <cell r="B3002" t="str">
            <v>Bank "PUSHKINO"</v>
          </cell>
          <cell r="C3002" t="str">
            <v>RU</v>
          </cell>
          <cell r="D3002">
            <v>64000</v>
          </cell>
          <cell r="E3002">
            <v>6928</v>
          </cell>
          <cell r="F3002">
            <v>72</v>
          </cell>
          <cell r="G3002">
            <v>4</v>
          </cell>
        </row>
        <row r="3003">
          <cell r="A3003">
            <v>13264</v>
          </cell>
          <cell r="B3003" t="str">
            <v>AMD International Sales &amp; Service, Ltd.</v>
          </cell>
          <cell r="C3003" t="str">
            <v>GB</v>
          </cell>
          <cell r="D3003">
            <v>99999</v>
          </cell>
          <cell r="E3003">
            <v>5173</v>
          </cell>
          <cell r="F3003">
            <v>73</v>
          </cell>
          <cell r="G3003">
            <v>5</v>
          </cell>
        </row>
        <row r="3004">
          <cell r="A3004">
            <v>13265</v>
          </cell>
          <cell r="B3004" t="str">
            <v>OJSC Mediage: CIA</v>
          </cell>
          <cell r="C3004" t="str">
            <v>RU</v>
          </cell>
          <cell r="D3004">
            <v>73000</v>
          </cell>
          <cell r="E3004">
            <v>6929</v>
          </cell>
          <cell r="F3004">
            <v>73</v>
          </cell>
          <cell r="G3004">
            <v>5</v>
          </cell>
        </row>
        <row r="3005">
          <cell r="A3005">
            <v>13266</v>
          </cell>
          <cell r="B3005" t="str">
            <v>OJSC SK-Reality</v>
          </cell>
          <cell r="C3005" t="str">
            <v>RU</v>
          </cell>
          <cell r="D3005">
            <v>77000</v>
          </cell>
          <cell r="E3005">
            <v>6930</v>
          </cell>
          <cell r="F3005">
            <v>73</v>
          </cell>
          <cell r="G3005">
            <v>5</v>
          </cell>
        </row>
        <row r="3006">
          <cell r="A3006">
            <v>13267</v>
          </cell>
          <cell r="B3006" t="str">
            <v>OJSC Kuznetskpromtorg</v>
          </cell>
          <cell r="C3006" t="str">
            <v>RU</v>
          </cell>
          <cell r="D3006">
            <v>77000</v>
          </cell>
          <cell r="E3006">
            <v>6931</v>
          </cell>
          <cell r="F3006">
            <v>73</v>
          </cell>
          <cell r="G3006">
            <v>5</v>
          </cell>
        </row>
        <row r="3007">
          <cell r="A3007">
            <v>13268</v>
          </cell>
          <cell r="B3007" t="str">
            <v>AB 1 B.V.</v>
          </cell>
          <cell r="C3007" t="str">
            <v>NL</v>
          </cell>
          <cell r="D3007">
            <v>66000</v>
          </cell>
          <cell r="E3007">
            <v>5241</v>
          </cell>
          <cell r="F3007">
            <v>72</v>
          </cell>
          <cell r="G3007">
            <v>4</v>
          </cell>
        </row>
        <row r="3008">
          <cell r="A3008">
            <v>13269</v>
          </cell>
          <cell r="B3008" t="str">
            <v>FAYDE INVESTMENTS LIMITED</v>
          </cell>
          <cell r="C3008" t="str">
            <v>CY</v>
          </cell>
          <cell r="D3008">
            <v>64000</v>
          </cell>
          <cell r="E3008">
            <v>7486</v>
          </cell>
          <cell r="F3008">
            <v>72</v>
          </cell>
          <cell r="G3008">
            <v>4</v>
          </cell>
        </row>
        <row r="3009">
          <cell r="A3009">
            <v>13270</v>
          </cell>
          <cell r="B3009" t="str">
            <v>GALIO INVESTMENTS LIMITED</v>
          </cell>
          <cell r="C3009" t="str">
            <v>CY</v>
          </cell>
          <cell r="D3009">
            <v>64000</v>
          </cell>
          <cell r="E3009">
            <v>7486</v>
          </cell>
          <cell r="F3009">
            <v>72</v>
          </cell>
          <cell r="G3009">
            <v>4</v>
          </cell>
        </row>
        <row r="3010">
          <cell r="A3010">
            <v>13271</v>
          </cell>
          <cell r="B3010" t="str">
            <v>Jarvan Holdings Limited</v>
          </cell>
          <cell r="C3010" t="str">
            <v>CY</v>
          </cell>
          <cell r="D3010">
            <v>64000</v>
          </cell>
          <cell r="E3010">
            <v>7486</v>
          </cell>
          <cell r="F3010">
            <v>72</v>
          </cell>
          <cell r="G3010">
            <v>4</v>
          </cell>
        </row>
        <row r="3011">
          <cell r="A3011">
            <v>13272</v>
          </cell>
          <cell r="B3011" t="str">
            <v>Karmion Holdings Limited</v>
          </cell>
          <cell r="C3011" t="str">
            <v>CY</v>
          </cell>
          <cell r="D3011">
            <v>64000</v>
          </cell>
          <cell r="E3011">
            <v>7486</v>
          </cell>
          <cell r="F3011">
            <v>72</v>
          </cell>
          <cell r="G3011">
            <v>4</v>
          </cell>
        </row>
        <row r="3012">
          <cell r="A3012">
            <v>13273</v>
          </cell>
          <cell r="B3012" t="str">
            <v>Kraftwerk Schkopau Betriebsgesellschaft mbH</v>
          </cell>
          <cell r="C3012" t="str">
            <v>DE</v>
          </cell>
          <cell r="D3012">
            <v>5000</v>
          </cell>
          <cell r="E3012">
            <v>6225</v>
          </cell>
          <cell r="F3012">
            <v>60</v>
          </cell>
          <cell r="G3012">
            <v>3</v>
          </cell>
        </row>
        <row r="3013">
          <cell r="A3013">
            <v>13274</v>
          </cell>
          <cell r="B3013" t="str">
            <v>Kraftwerk Schkopau GbR</v>
          </cell>
          <cell r="C3013" t="str">
            <v>DE</v>
          </cell>
          <cell r="D3013">
            <v>64000</v>
          </cell>
          <cell r="E3013">
            <v>6225</v>
          </cell>
          <cell r="F3013">
            <v>60</v>
          </cell>
          <cell r="G3013">
            <v>3</v>
          </cell>
        </row>
        <row r="3014">
          <cell r="A3014">
            <v>13275</v>
          </cell>
          <cell r="B3014" t="str">
            <v>Nidalee Holding Limited</v>
          </cell>
          <cell r="C3014" t="str">
            <v>CY</v>
          </cell>
          <cell r="D3014">
            <v>64000</v>
          </cell>
          <cell r="E3014">
            <v>7486</v>
          </cell>
          <cell r="F3014">
            <v>72</v>
          </cell>
          <cell r="G3014">
            <v>4</v>
          </cell>
        </row>
        <row r="3015">
          <cell r="A3015">
            <v>13276</v>
          </cell>
          <cell r="B3015" t="str">
            <v>Saale Energie GmbH</v>
          </cell>
          <cell r="C3015" t="str">
            <v>DE</v>
          </cell>
          <cell r="D3015">
            <v>35000</v>
          </cell>
          <cell r="E3015">
            <v>6225</v>
          </cell>
          <cell r="F3015">
            <v>73</v>
          </cell>
          <cell r="G3015">
            <v>5</v>
          </cell>
        </row>
        <row r="3016">
          <cell r="A3016">
            <v>13277</v>
          </cell>
          <cell r="B3016" t="str">
            <v>Stabilnost, LLC</v>
          </cell>
          <cell r="C3016" t="str">
            <v>RU</v>
          </cell>
          <cell r="D3016">
            <v>68000</v>
          </cell>
          <cell r="E3016">
            <v>7486</v>
          </cell>
          <cell r="F3016">
            <v>73</v>
          </cell>
          <cell r="G3016">
            <v>5</v>
          </cell>
        </row>
        <row r="3017">
          <cell r="A3017">
            <v>13278</v>
          </cell>
          <cell r="B3017" t="str">
            <v>Trigon II B.V</v>
          </cell>
          <cell r="C3017" t="str">
            <v>NL</v>
          </cell>
          <cell r="D3017">
            <v>64000</v>
          </cell>
          <cell r="E3017">
            <v>7486</v>
          </cell>
          <cell r="F3017">
            <v>72</v>
          </cell>
          <cell r="G3017">
            <v>4</v>
          </cell>
        </row>
        <row r="3018">
          <cell r="A3018">
            <v>13279</v>
          </cell>
          <cell r="B3018" t="str">
            <v>Valmarie Holdings Limited</v>
          </cell>
          <cell r="C3018" t="str">
            <v>CY</v>
          </cell>
          <cell r="D3018">
            <v>64000</v>
          </cell>
          <cell r="E3018">
            <v>7486</v>
          </cell>
          <cell r="F3018">
            <v>72</v>
          </cell>
          <cell r="G3018">
            <v>4</v>
          </cell>
        </row>
        <row r="3019">
          <cell r="A3019">
            <v>13280</v>
          </cell>
          <cell r="B3019" t="str">
            <v>Český telekomunikační úřad</v>
          </cell>
          <cell r="C3019" t="str">
            <v>CZ</v>
          </cell>
          <cell r="D3019">
            <v>61000</v>
          </cell>
          <cell r="E3019">
            <v>6940</v>
          </cell>
          <cell r="F3019">
            <v>73</v>
          </cell>
          <cell r="G3019">
            <v>5</v>
          </cell>
        </row>
        <row r="3020">
          <cell r="A3020">
            <v>13281</v>
          </cell>
          <cell r="B3020" t="str">
            <v>OJSC BaykalBank</v>
          </cell>
          <cell r="C3020" t="str">
            <v>RU</v>
          </cell>
          <cell r="D3020">
            <v>64000</v>
          </cell>
          <cell r="E3020">
            <v>6941</v>
          </cell>
          <cell r="F3020">
            <v>72</v>
          </cell>
          <cell r="G3020">
            <v>4</v>
          </cell>
        </row>
        <row r="3021">
          <cell r="A3021">
            <v>13282</v>
          </cell>
          <cell r="B3021" t="str">
            <v>CJSC ZAO National credit cards</v>
          </cell>
          <cell r="C3021" t="str">
            <v>RU</v>
          </cell>
          <cell r="D3021">
            <v>66000</v>
          </cell>
          <cell r="E3021">
            <v>6942</v>
          </cell>
          <cell r="F3021">
            <v>72</v>
          </cell>
          <cell r="G3021">
            <v>4</v>
          </cell>
        </row>
        <row r="3022">
          <cell r="A3022">
            <v>13283</v>
          </cell>
          <cell r="B3022" t="str">
            <v>OJSK ООО Sheremetievsky Bulvar</v>
          </cell>
          <cell r="C3022" t="str">
            <v>RU</v>
          </cell>
          <cell r="D3022">
            <v>77000</v>
          </cell>
          <cell r="E3022">
            <v>6943</v>
          </cell>
          <cell r="F3022">
            <v>73</v>
          </cell>
          <cell r="G3022">
            <v>5</v>
          </cell>
        </row>
        <row r="3023">
          <cell r="A3023">
            <v>13284</v>
          </cell>
          <cell r="B3023" t="str">
            <v>OJSK ООО SK Lessor</v>
          </cell>
          <cell r="C3023" t="str">
            <v>RU</v>
          </cell>
          <cell r="D3023">
            <v>77000</v>
          </cell>
          <cell r="E3023">
            <v>6944</v>
          </cell>
          <cell r="F3023">
            <v>73</v>
          </cell>
          <cell r="G3023">
            <v>5</v>
          </cell>
        </row>
        <row r="3024">
          <cell r="A3024">
            <v>13286</v>
          </cell>
          <cell r="B3024" t="str">
            <v>CJSK ZAO Logistica</v>
          </cell>
          <cell r="C3024" t="str">
            <v>RU</v>
          </cell>
          <cell r="D3024">
            <v>77000</v>
          </cell>
          <cell r="E3024">
            <v>6945</v>
          </cell>
          <cell r="F3024">
            <v>73</v>
          </cell>
          <cell r="G3024">
            <v>5</v>
          </cell>
        </row>
        <row r="3025">
          <cell r="A3025">
            <v>13287</v>
          </cell>
          <cell r="B3025" t="str">
            <v>OJSK ООО Alm Story</v>
          </cell>
          <cell r="C3025" t="str">
            <v>RU</v>
          </cell>
          <cell r="D3025">
            <v>77000</v>
          </cell>
          <cell r="E3025">
            <v>6946</v>
          </cell>
          <cell r="F3025">
            <v>73</v>
          </cell>
          <cell r="G3025">
            <v>5</v>
          </cell>
        </row>
        <row r="3026">
          <cell r="A3026">
            <v>13288</v>
          </cell>
          <cell r="B3026" t="str">
            <v>OJSK ООО Ventus</v>
          </cell>
          <cell r="C3026" t="str">
            <v>RU</v>
          </cell>
          <cell r="D3026">
            <v>77000</v>
          </cell>
          <cell r="E3026">
            <v>6947</v>
          </cell>
          <cell r="F3026">
            <v>73</v>
          </cell>
          <cell r="G3026">
            <v>5</v>
          </cell>
        </row>
        <row r="3027">
          <cell r="A3027">
            <v>13289</v>
          </cell>
          <cell r="B3027" t="str">
            <v>OJSK  ООО Topol'</v>
          </cell>
          <cell r="C3027" t="str">
            <v>RU</v>
          </cell>
          <cell r="D3027">
            <v>77000</v>
          </cell>
          <cell r="E3027">
            <v>6948</v>
          </cell>
          <cell r="F3027">
            <v>73</v>
          </cell>
          <cell r="G3027">
            <v>5</v>
          </cell>
        </row>
        <row r="3028">
          <cell r="A3028">
            <v>13290</v>
          </cell>
          <cell r="B3028" t="str">
            <v>CJSK ZAO RT-Logistica</v>
          </cell>
          <cell r="C3028" t="str">
            <v>RU</v>
          </cell>
          <cell r="D3028">
            <v>77000</v>
          </cell>
          <cell r="E3028">
            <v>6949</v>
          </cell>
          <cell r="F3028">
            <v>73</v>
          </cell>
          <cell r="G3028">
            <v>5</v>
          </cell>
        </row>
        <row r="3029">
          <cell r="A3029">
            <v>13291</v>
          </cell>
          <cell r="B3029" t="str">
            <v>OJSK ООО Zabota</v>
          </cell>
          <cell r="C3029" t="str">
            <v>RU</v>
          </cell>
          <cell r="D3029">
            <v>77000</v>
          </cell>
          <cell r="E3029">
            <v>6950</v>
          </cell>
          <cell r="F3029">
            <v>73</v>
          </cell>
          <cell r="G3029">
            <v>5</v>
          </cell>
        </row>
        <row r="3030">
          <cell r="A3030">
            <v>13292</v>
          </cell>
          <cell r="B3030" t="str">
            <v>OJSC ООО TP Vigion Eurasia</v>
          </cell>
          <cell r="C3030" t="str">
            <v>RU</v>
          </cell>
          <cell r="D3030">
            <v>73000</v>
          </cell>
          <cell r="E3030">
            <v>6951</v>
          </cell>
          <cell r="F3030">
            <v>73</v>
          </cell>
          <cell r="G3030">
            <v>5</v>
          </cell>
        </row>
        <row r="3031">
          <cell r="A3031">
            <v>13293</v>
          </cell>
          <cell r="B3031" t="str">
            <v>OJSC ООО Technika-STV</v>
          </cell>
          <cell r="C3031" t="str">
            <v>RU</v>
          </cell>
          <cell r="D3031">
            <v>46000</v>
          </cell>
          <cell r="E3031">
            <v>6952</v>
          </cell>
          <cell r="F3031">
            <v>73</v>
          </cell>
          <cell r="G3031">
            <v>5</v>
          </cell>
        </row>
        <row r="3032">
          <cell r="A3032">
            <v>13294</v>
          </cell>
          <cell r="B3032" t="str">
            <v>OJSC ООО Lenovo ( West Europe. Asia)</v>
          </cell>
          <cell r="C3032" t="str">
            <v>RU</v>
          </cell>
          <cell r="D3032">
            <v>46000</v>
          </cell>
          <cell r="E3032">
            <v>6953</v>
          </cell>
          <cell r="F3032">
            <v>73</v>
          </cell>
          <cell r="G3032">
            <v>5</v>
          </cell>
        </row>
        <row r="3033">
          <cell r="A3033">
            <v>13295</v>
          </cell>
          <cell r="B3033" t="str">
            <v>THINline interactive s.r.o.</v>
          </cell>
          <cell r="C3033" t="str">
            <v>CZ</v>
          </cell>
          <cell r="D3033">
            <v>63000</v>
          </cell>
          <cell r="E3033">
            <v>6954</v>
          </cell>
          <cell r="F3033">
            <v>73</v>
          </cell>
          <cell r="G3033">
            <v>5</v>
          </cell>
        </row>
        <row r="3034">
          <cell r="A3034">
            <v>13296</v>
          </cell>
          <cell r="B3034" t="str">
            <v>EFCO-Trade, OOO</v>
          </cell>
          <cell r="C3034" t="str">
            <v>RU</v>
          </cell>
          <cell r="D3034">
            <v>10000</v>
          </cell>
          <cell r="E3034">
            <v>6955</v>
          </cell>
          <cell r="F3034">
            <v>73</v>
          </cell>
          <cell r="G3034">
            <v>5</v>
          </cell>
        </row>
        <row r="3035">
          <cell r="A3035">
            <v>13297</v>
          </cell>
          <cell r="B3035" t="str">
            <v>Cargill Jug, OOO</v>
          </cell>
          <cell r="C3035" t="str">
            <v>RU</v>
          </cell>
          <cell r="D3035">
            <v>10000</v>
          </cell>
          <cell r="E3035">
            <v>6067</v>
          </cell>
          <cell r="F3035">
            <v>73</v>
          </cell>
          <cell r="G3035">
            <v>5</v>
          </cell>
        </row>
        <row r="3036">
          <cell r="A3036">
            <v>13298</v>
          </cell>
          <cell r="B3036" t="str">
            <v>Arutyun Arutyunyan Genadevich</v>
          </cell>
          <cell r="C3036" t="str">
            <v>RU</v>
          </cell>
          <cell r="D3036">
            <v>10000</v>
          </cell>
          <cell r="E3036">
            <v>0</v>
          </cell>
          <cell r="F3036">
            <v>80</v>
          </cell>
          <cell r="G3036">
            <v>6</v>
          </cell>
        </row>
        <row r="3037">
          <cell r="A3037">
            <v>13299</v>
          </cell>
          <cell r="B3037" t="str">
            <v>LLC "MOLPROM"</v>
          </cell>
          <cell r="C3037" t="str">
            <v>RU</v>
          </cell>
          <cell r="D3037">
            <v>10000</v>
          </cell>
          <cell r="E3037">
            <v>6956</v>
          </cell>
          <cell r="F3037">
            <v>73</v>
          </cell>
          <cell r="G3037">
            <v>5</v>
          </cell>
        </row>
        <row r="3038">
          <cell r="A3038">
            <v>13300</v>
          </cell>
          <cell r="B3038" t="str">
            <v>JSC "Kalacheevskogo" Masokombinat</v>
          </cell>
          <cell r="C3038" t="str">
            <v>RU</v>
          </cell>
          <cell r="D3038">
            <v>10000</v>
          </cell>
          <cell r="E3038">
            <v>6957</v>
          </cell>
          <cell r="F3038">
            <v>73</v>
          </cell>
          <cell r="G3038">
            <v>5</v>
          </cell>
        </row>
        <row r="3039">
          <cell r="A3039">
            <v>13301</v>
          </cell>
          <cell r="B3039" t="str">
            <v>Lisk broiler, Ltd.</v>
          </cell>
          <cell r="C3039" t="str">
            <v>RU</v>
          </cell>
          <cell r="D3039">
            <v>10000</v>
          </cell>
          <cell r="E3039">
            <v>6958</v>
          </cell>
          <cell r="F3039">
            <v>73</v>
          </cell>
          <cell r="G3039">
            <v>5</v>
          </cell>
        </row>
        <row r="3040">
          <cell r="A3040">
            <v>13302</v>
          </cell>
          <cell r="B3040" t="str">
            <v>Granit, ooo</v>
          </cell>
          <cell r="C3040" t="str">
            <v>RU</v>
          </cell>
          <cell r="D3040">
            <v>10000</v>
          </cell>
          <cell r="E3040">
            <v>6959</v>
          </cell>
          <cell r="F3040">
            <v>73</v>
          </cell>
          <cell r="G3040">
            <v>5</v>
          </cell>
        </row>
        <row r="3041">
          <cell r="A3041">
            <v>13303</v>
          </cell>
          <cell r="B3041" t="str">
            <v>Korp Processing</v>
          </cell>
          <cell r="C3041" t="str">
            <v>RU</v>
          </cell>
          <cell r="D3041">
            <v>10000</v>
          </cell>
          <cell r="E3041">
            <v>6960</v>
          </cell>
          <cell r="F3041">
            <v>73</v>
          </cell>
          <cell r="G3041">
            <v>5</v>
          </cell>
        </row>
        <row r="3042">
          <cell r="A3042">
            <v>13304</v>
          </cell>
          <cell r="B3042" t="str">
            <v>Bonel-Resources Ltd</v>
          </cell>
          <cell r="C3042" t="str">
            <v>RU</v>
          </cell>
          <cell r="D3042">
            <v>10000</v>
          </cell>
          <cell r="E3042">
            <v>6961</v>
          </cell>
          <cell r="F3042">
            <v>73</v>
          </cell>
          <cell r="G3042">
            <v>5</v>
          </cell>
        </row>
        <row r="3043">
          <cell r="A3043">
            <v>13305</v>
          </cell>
          <cell r="B3043" t="str">
            <v>Doland Business Limited</v>
          </cell>
          <cell r="C3043" t="str">
            <v>VG</v>
          </cell>
          <cell r="D3043">
            <v>99999</v>
          </cell>
          <cell r="E3043">
            <v>6962</v>
          </cell>
          <cell r="F3043">
            <v>73</v>
          </cell>
          <cell r="G3043">
            <v>5</v>
          </cell>
        </row>
        <row r="3044">
          <cell r="A3044">
            <v>13307</v>
          </cell>
          <cell r="B3044" t="str">
            <v>JUDr. Radim Kuchta</v>
          </cell>
          <cell r="C3044" t="str">
            <v>CZ</v>
          </cell>
          <cell r="D3044">
            <v>69000</v>
          </cell>
          <cell r="E3044">
            <v>0</v>
          </cell>
          <cell r="F3044">
            <v>80</v>
          </cell>
          <cell r="G3044">
            <v>6</v>
          </cell>
        </row>
        <row r="3045">
          <cell r="A3045">
            <v>13308</v>
          </cell>
          <cell r="B3045" t="str">
            <v>Axis Bank Limited</v>
          </cell>
          <cell r="C3045" t="str">
            <v>IN</v>
          </cell>
          <cell r="D3045">
            <v>64000</v>
          </cell>
          <cell r="E3045">
            <v>5313</v>
          </cell>
          <cell r="F3045">
            <v>60</v>
          </cell>
          <cell r="G3045">
            <v>3</v>
          </cell>
        </row>
        <row r="3046">
          <cell r="A3046">
            <v>13309</v>
          </cell>
          <cell r="B3046" t="str">
            <v>Swedbank AB</v>
          </cell>
          <cell r="C3046" t="str">
            <v>SE</v>
          </cell>
          <cell r="D3046">
            <v>64000</v>
          </cell>
          <cell r="E3046">
            <v>5810</v>
          </cell>
          <cell r="F3046">
            <v>60</v>
          </cell>
          <cell r="G3046">
            <v>3</v>
          </cell>
        </row>
        <row r="3047">
          <cell r="A3047">
            <v>13310</v>
          </cell>
          <cell r="B3047" t="str">
            <v>Canadian Imperial Bank of Commerce (CIBC)</v>
          </cell>
          <cell r="C3047" t="str">
            <v>CA</v>
          </cell>
          <cell r="D3047">
            <v>64000</v>
          </cell>
          <cell r="E3047">
            <v>6964</v>
          </cell>
          <cell r="F3047">
            <v>60</v>
          </cell>
          <cell r="G3047">
            <v>3</v>
          </cell>
        </row>
        <row r="3048">
          <cell r="A3048">
            <v>13311</v>
          </cell>
          <cell r="B3048" t="str">
            <v>Danske Bank A/S</v>
          </cell>
          <cell r="C3048" t="str">
            <v>DK</v>
          </cell>
          <cell r="D3048">
            <v>64000</v>
          </cell>
          <cell r="E3048">
            <v>6965</v>
          </cell>
          <cell r="F3048">
            <v>60</v>
          </cell>
          <cell r="G3048">
            <v>3</v>
          </cell>
        </row>
        <row r="3049">
          <cell r="A3049">
            <v>13312</v>
          </cell>
          <cell r="B3049" t="str">
            <v>Commonwealth Bank of Australia (CBA; Commbank)</v>
          </cell>
          <cell r="C3049" t="str">
            <v>AU</v>
          </cell>
          <cell r="D3049">
            <v>64000</v>
          </cell>
          <cell r="E3049">
            <v>6966</v>
          </cell>
          <cell r="F3049">
            <v>60</v>
          </cell>
          <cell r="G3049">
            <v>3</v>
          </cell>
        </row>
        <row r="3050">
          <cell r="A3050">
            <v>13313</v>
          </cell>
          <cell r="B3050" t="str">
            <v>GAZPROM ECP SA</v>
          </cell>
          <cell r="C3050" t="str">
            <v>LU</v>
          </cell>
          <cell r="D3050">
            <v>64000</v>
          </cell>
          <cell r="E3050">
            <v>5129</v>
          </cell>
          <cell r="F3050">
            <v>60</v>
          </cell>
          <cell r="G3050">
            <v>3</v>
          </cell>
        </row>
        <row r="3051">
          <cell r="A3051">
            <v>13314</v>
          </cell>
          <cell r="B3051" t="str">
            <v>Svyaz Engineering ZAO</v>
          </cell>
          <cell r="C3051" t="str">
            <v>RU</v>
          </cell>
          <cell r="D3051">
            <v>27000</v>
          </cell>
          <cell r="E3051">
            <v>6967</v>
          </cell>
          <cell r="F3051">
            <v>73</v>
          </cell>
          <cell r="G3051">
            <v>5</v>
          </cell>
        </row>
        <row r="3052">
          <cell r="A3052">
            <v>13315</v>
          </cell>
          <cell r="B3052" t="str">
            <v>GINO PARK LTD.</v>
          </cell>
          <cell r="C3052" t="str">
            <v>GE</v>
          </cell>
          <cell r="D3052">
            <v>68000</v>
          </cell>
          <cell r="E3052">
            <v>6968</v>
          </cell>
          <cell r="F3052">
            <v>73</v>
          </cell>
          <cell r="G3052">
            <v>5</v>
          </cell>
        </row>
        <row r="3053">
          <cell r="A3053">
            <v>13316</v>
          </cell>
          <cell r="B3053" t="str">
            <v>AKCENTA CZ a.s.</v>
          </cell>
          <cell r="C3053" t="str">
            <v>CZ</v>
          </cell>
          <cell r="D3053">
            <v>64000</v>
          </cell>
          <cell r="E3053">
            <v>6969</v>
          </cell>
          <cell r="F3053">
            <v>60</v>
          </cell>
          <cell r="G3053">
            <v>3</v>
          </cell>
        </row>
        <row r="3054">
          <cell r="A3054">
            <v>13317</v>
          </cell>
          <cell r="B3054" t="str">
            <v>CITYLAB SPOL. s.r.o.</v>
          </cell>
          <cell r="C3054" t="str">
            <v>CZ</v>
          </cell>
          <cell r="D3054">
            <v>46000</v>
          </cell>
          <cell r="E3054">
            <v>6970</v>
          </cell>
          <cell r="F3054">
            <v>73</v>
          </cell>
          <cell r="G3054">
            <v>5</v>
          </cell>
        </row>
        <row r="3055">
          <cell r="A3055">
            <v>13318</v>
          </cell>
          <cell r="B3055" t="str">
            <v>ČKD ENERGY, a.s.</v>
          </cell>
          <cell r="C3055" t="str">
            <v>CZ</v>
          </cell>
          <cell r="D3055">
            <v>46000</v>
          </cell>
          <cell r="E3055">
            <v>5798</v>
          </cell>
          <cell r="F3055">
            <v>73</v>
          </cell>
          <cell r="G3055">
            <v>5</v>
          </cell>
        </row>
        <row r="3056">
          <cell r="A3056">
            <v>13319</v>
          </cell>
          <cell r="B3056" t="str">
            <v>WEBSCO s.r.o.</v>
          </cell>
          <cell r="C3056" t="str">
            <v>CZ</v>
          </cell>
          <cell r="D3056">
            <v>46000</v>
          </cell>
          <cell r="E3056">
            <v>6840</v>
          </cell>
          <cell r="F3056">
            <v>73</v>
          </cell>
          <cell r="G3056">
            <v>5</v>
          </cell>
        </row>
        <row r="3057">
          <cell r="A3057">
            <v>13320</v>
          </cell>
          <cell r="B3057" t="str">
            <v>NAZAR COMPANY s.r.o.</v>
          </cell>
          <cell r="C3057" t="str">
            <v>CZ</v>
          </cell>
          <cell r="D3057">
            <v>68000</v>
          </cell>
          <cell r="E3057">
            <v>6972</v>
          </cell>
          <cell r="F3057">
            <v>73</v>
          </cell>
          <cell r="G3057">
            <v>5</v>
          </cell>
        </row>
        <row r="3058">
          <cell r="A3058">
            <v>13321</v>
          </cell>
          <cell r="B3058" t="str">
            <v>NEOPALLADIUM, s.r.o.</v>
          </cell>
          <cell r="C3058" t="str">
            <v>CZ</v>
          </cell>
          <cell r="D3058">
            <v>47000</v>
          </cell>
          <cell r="E3058">
            <v>7365</v>
          </cell>
          <cell r="F3058">
            <v>73</v>
          </cell>
          <cell r="G3058">
            <v>5</v>
          </cell>
        </row>
        <row r="3059">
          <cell r="A3059">
            <v>13322</v>
          </cell>
          <cell r="B3059" t="str">
            <v>KALESPOL STŘÍBRO, s.r.o.</v>
          </cell>
          <cell r="C3059" t="str">
            <v>CZ</v>
          </cell>
          <cell r="D3059">
            <v>45000</v>
          </cell>
          <cell r="E3059">
            <v>6974</v>
          </cell>
          <cell r="F3059">
            <v>73</v>
          </cell>
          <cell r="G3059">
            <v>5</v>
          </cell>
        </row>
        <row r="3060">
          <cell r="A3060">
            <v>13323</v>
          </cell>
          <cell r="B3060" t="str">
            <v>Československá exportní spol. s r.o.</v>
          </cell>
          <cell r="C3060" t="str">
            <v>CZ</v>
          </cell>
          <cell r="D3060">
            <v>46000</v>
          </cell>
          <cell r="E3060">
            <v>6975</v>
          </cell>
          <cell r="F3060">
            <v>73</v>
          </cell>
          <cell r="G3060">
            <v>5</v>
          </cell>
        </row>
        <row r="3061">
          <cell r="A3061">
            <v>13324</v>
          </cell>
          <cell r="B3061" t="str">
            <v>ČKD PRAHA DIZ, a.s.</v>
          </cell>
          <cell r="C3061" t="str">
            <v>CZ</v>
          </cell>
          <cell r="D3061">
            <v>28000</v>
          </cell>
          <cell r="E3061">
            <v>5798</v>
          </cell>
          <cell r="F3061">
            <v>73</v>
          </cell>
          <cell r="G3061">
            <v>5</v>
          </cell>
        </row>
        <row r="3062">
          <cell r="A3062">
            <v>13325</v>
          </cell>
          <cell r="B3062" t="str">
            <v>Moscow Industrial Bank</v>
          </cell>
          <cell r="C3062" t="str">
            <v>RU</v>
          </cell>
          <cell r="D3062">
            <v>64000</v>
          </cell>
          <cell r="E3062">
            <v>7000</v>
          </cell>
          <cell r="F3062">
            <v>72</v>
          </cell>
          <cell r="G3062">
            <v>4</v>
          </cell>
        </row>
        <row r="3063">
          <cell r="A3063">
            <v>13326</v>
          </cell>
          <cell r="B3063" t="str">
            <v>Ural Bank for Reconstruction and Development</v>
          </cell>
          <cell r="C3063" t="str">
            <v>RU</v>
          </cell>
          <cell r="D3063">
            <v>64000</v>
          </cell>
          <cell r="E3063">
            <v>6976</v>
          </cell>
          <cell r="F3063">
            <v>72</v>
          </cell>
          <cell r="G3063">
            <v>4</v>
          </cell>
        </row>
        <row r="3064">
          <cell r="A3064">
            <v>13327</v>
          </cell>
          <cell r="B3064" t="str">
            <v>B&amp;N BANK</v>
          </cell>
          <cell r="C3064" t="str">
            <v>RU</v>
          </cell>
          <cell r="D3064">
            <v>64000</v>
          </cell>
          <cell r="E3064">
            <v>6977</v>
          </cell>
          <cell r="F3064">
            <v>72</v>
          </cell>
          <cell r="G3064">
            <v>4</v>
          </cell>
        </row>
        <row r="3065">
          <cell r="A3065">
            <v>13328</v>
          </cell>
          <cell r="B3065" t="str">
            <v>Otkritie Brokerage House, JSC</v>
          </cell>
          <cell r="C3065" t="str">
            <v>RU</v>
          </cell>
          <cell r="D3065">
            <v>64000</v>
          </cell>
          <cell r="E3065">
            <v>5212</v>
          </cell>
          <cell r="F3065">
            <v>72</v>
          </cell>
          <cell r="G3065">
            <v>4</v>
          </cell>
        </row>
        <row r="3066">
          <cell r="A3066">
            <v>13330</v>
          </cell>
          <cell r="B3066" t="str">
            <v>AEROBRIZ, LLC</v>
          </cell>
          <cell r="C3066" t="str">
            <v>RU</v>
          </cell>
          <cell r="D3066">
            <v>47000</v>
          </cell>
          <cell r="E3066">
            <v>6979</v>
          </cell>
          <cell r="F3066">
            <v>73</v>
          </cell>
          <cell r="G3066">
            <v>5</v>
          </cell>
        </row>
        <row r="3067">
          <cell r="A3067">
            <v>13331</v>
          </cell>
          <cell r="B3067" t="str">
            <v>Evropark, LLC</v>
          </cell>
          <cell r="C3067" t="str">
            <v>RU</v>
          </cell>
          <cell r="D3067">
            <v>41000</v>
          </cell>
          <cell r="E3067">
            <v>6980</v>
          </cell>
          <cell r="F3067">
            <v>73</v>
          </cell>
          <cell r="G3067">
            <v>5</v>
          </cell>
        </row>
        <row r="3068">
          <cell r="A3068">
            <v>13332</v>
          </cell>
          <cell r="B3068" t="str">
            <v>ASO Tensiogrit, LLC</v>
          </cell>
          <cell r="C3068" t="str">
            <v>RU</v>
          </cell>
          <cell r="D3068">
            <v>41000</v>
          </cell>
          <cell r="E3068">
            <v>6981</v>
          </cell>
          <cell r="F3068">
            <v>73</v>
          </cell>
          <cell r="G3068">
            <v>5</v>
          </cell>
        </row>
        <row r="3069">
          <cell r="A3069">
            <v>13333</v>
          </cell>
          <cell r="B3069" t="str">
            <v>Center Sodeystvie, JSC</v>
          </cell>
          <cell r="C3069" t="str">
            <v>RU</v>
          </cell>
          <cell r="D3069">
            <v>41000</v>
          </cell>
          <cell r="E3069">
            <v>6982</v>
          </cell>
          <cell r="F3069">
            <v>73</v>
          </cell>
          <cell r="G3069">
            <v>5</v>
          </cell>
        </row>
        <row r="3070">
          <cell r="A3070">
            <v>13334</v>
          </cell>
          <cell r="B3070" t="str">
            <v>Moskaev Nikolai Viktorovich</v>
          </cell>
          <cell r="C3070" t="str">
            <v>RU</v>
          </cell>
          <cell r="D3070">
            <v>98000</v>
          </cell>
          <cell r="E3070">
            <v>0</v>
          </cell>
          <cell r="F3070">
            <v>80</v>
          </cell>
          <cell r="G3070">
            <v>6</v>
          </cell>
        </row>
        <row r="3071">
          <cell r="A3071">
            <v>13335</v>
          </cell>
          <cell r="B3071" t="str">
            <v>Vityaz, LLC</v>
          </cell>
          <cell r="C3071" t="str">
            <v>RU</v>
          </cell>
          <cell r="D3071">
            <v>41000</v>
          </cell>
          <cell r="E3071">
            <v>6983</v>
          </cell>
          <cell r="F3071">
            <v>73</v>
          </cell>
          <cell r="G3071">
            <v>5</v>
          </cell>
        </row>
        <row r="3072">
          <cell r="A3072">
            <v>13336</v>
          </cell>
          <cell r="B3072" t="str">
            <v>SAS Institute</v>
          </cell>
          <cell r="C3072" t="str">
            <v>RU</v>
          </cell>
          <cell r="D3072">
            <v>62000</v>
          </cell>
          <cell r="E3072">
            <v>6984</v>
          </cell>
          <cell r="F3072">
            <v>73</v>
          </cell>
          <cell r="G3072">
            <v>5</v>
          </cell>
        </row>
        <row r="3073">
          <cell r="A3073">
            <v>13337</v>
          </cell>
          <cell r="B3073" t="str">
            <v>Home Credit Insurance, LLC</v>
          </cell>
          <cell r="C3073" t="str">
            <v>RU</v>
          </cell>
          <cell r="D3073">
            <v>65000</v>
          </cell>
          <cell r="E3073">
            <v>7486</v>
          </cell>
          <cell r="F3073">
            <v>71</v>
          </cell>
          <cell r="G3073">
            <v>4</v>
          </cell>
        </row>
        <row r="3074">
          <cell r="A3074">
            <v>13338</v>
          </cell>
          <cell r="B3074" t="str">
            <v>ZELENÝ OSTROV s.r.o.</v>
          </cell>
          <cell r="C3074" t="str">
            <v>CZ</v>
          </cell>
          <cell r="D3074">
            <v>68000</v>
          </cell>
          <cell r="E3074">
            <v>6986</v>
          </cell>
          <cell r="F3074">
            <v>73</v>
          </cell>
          <cell r="G3074">
            <v>5</v>
          </cell>
        </row>
        <row r="3075">
          <cell r="A3075">
            <v>13339</v>
          </cell>
          <cell r="B3075" t="str">
            <v>SPRING RADAR GMP, LLC</v>
          </cell>
          <cell r="C3075" t="str">
            <v>UA</v>
          </cell>
          <cell r="D3075">
            <v>62000</v>
          </cell>
          <cell r="E3075">
            <v>6987</v>
          </cell>
          <cell r="F3075">
            <v>73</v>
          </cell>
          <cell r="G3075">
            <v>5</v>
          </cell>
        </row>
        <row r="3076">
          <cell r="A3076">
            <v>13340</v>
          </cell>
          <cell r="B3076" t="str">
            <v>Allo, LLC</v>
          </cell>
          <cell r="C3076" t="str">
            <v>ZA</v>
          </cell>
          <cell r="D3076">
            <v>62000</v>
          </cell>
          <cell r="E3076">
            <v>6988</v>
          </cell>
          <cell r="F3076">
            <v>73</v>
          </cell>
          <cell r="G3076">
            <v>5</v>
          </cell>
        </row>
        <row r="3077">
          <cell r="A3077">
            <v>13341</v>
          </cell>
          <cell r="B3077" t="str">
            <v>Stace elektronic partner s.r.o.</v>
          </cell>
          <cell r="C3077" t="str">
            <v>CZ</v>
          </cell>
          <cell r="D3077">
            <v>47000</v>
          </cell>
          <cell r="E3077">
            <v>6989</v>
          </cell>
          <cell r="F3077">
            <v>73</v>
          </cell>
          <cell r="G3077">
            <v>5</v>
          </cell>
        </row>
        <row r="3078">
          <cell r="A3078">
            <v>13342</v>
          </cell>
          <cell r="B3078" t="str">
            <v>TOP auto group, s.r.o.</v>
          </cell>
          <cell r="C3078" t="str">
            <v>SK</v>
          </cell>
          <cell r="D3078">
            <v>45000</v>
          </cell>
          <cell r="E3078">
            <v>6890</v>
          </cell>
          <cell r="F3078">
            <v>73</v>
          </cell>
          <cell r="G3078">
            <v>5</v>
          </cell>
        </row>
        <row r="3079">
          <cell r="A3079">
            <v>13343</v>
          </cell>
          <cell r="B3079" t="str">
            <v>RSHB Capital S.A.</v>
          </cell>
          <cell r="C3079" t="str">
            <v>LU</v>
          </cell>
          <cell r="D3079">
            <v>64000</v>
          </cell>
          <cell r="E3079">
            <v>6991</v>
          </cell>
          <cell r="F3079">
            <v>60</v>
          </cell>
          <cell r="G3079">
            <v>3</v>
          </cell>
        </row>
        <row r="3080">
          <cell r="A3080">
            <v>13344</v>
          </cell>
          <cell r="B3080" t="str">
            <v>GPB Eurobond Finance PLC</v>
          </cell>
          <cell r="C3080" t="str">
            <v>ID</v>
          </cell>
          <cell r="D3080">
            <v>64000</v>
          </cell>
          <cell r="E3080">
            <v>5129</v>
          </cell>
          <cell r="F3080">
            <v>72</v>
          </cell>
          <cell r="G3080">
            <v>4</v>
          </cell>
        </row>
        <row r="3081">
          <cell r="A3081">
            <v>13345</v>
          </cell>
          <cell r="B3081" t="str">
            <v>International Personal Finance plc.</v>
          </cell>
          <cell r="C3081" t="str">
            <v>PL</v>
          </cell>
          <cell r="D3081">
            <v>64000</v>
          </cell>
          <cell r="E3081">
            <v>6992</v>
          </cell>
          <cell r="F3081">
            <v>60</v>
          </cell>
          <cell r="G3081">
            <v>3</v>
          </cell>
        </row>
        <row r="3082">
          <cell r="A3082">
            <v>13346</v>
          </cell>
          <cell r="B3082" t="str">
            <v>SID banka, d.d., Ljubljana</v>
          </cell>
          <cell r="C3082" t="str">
            <v>SI</v>
          </cell>
          <cell r="D3082">
            <v>64000</v>
          </cell>
          <cell r="E3082">
            <v>6993</v>
          </cell>
          <cell r="F3082">
            <v>60</v>
          </cell>
          <cell r="G3082">
            <v>3</v>
          </cell>
        </row>
        <row r="3083">
          <cell r="A3083">
            <v>13347</v>
          </cell>
          <cell r="B3083" t="str">
            <v>Terminal 56 LLC</v>
          </cell>
          <cell r="C3083" t="str">
            <v>RU</v>
          </cell>
          <cell r="D3083">
            <v>47000</v>
          </cell>
          <cell r="E3083">
            <v>6994</v>
          </cell>
          <cell r="F3083">
            <v>73</v>
          </cell>
          <cell r="G3083">
            <v>5</v>
          </cell>
        </row>
        <row r="3084">
          <cell r="A3084">
            <v>13348</v>
          </cell>
          <cell r="B3084" t="str">
            <v>HSBC Bank (Vietnam) Ltd.</v>
          </cell>
          <cell r="C3084" t="str">
            <v>VN</v>
          </cell>
          <cell r="D3084">
            <v>64000</v>
          </cell>
          <cell r="E3084">
            <v>5012</v>
          </cell>
          <cell r="F3084">
            <v>72</v>
          </cell>
          <cell r="G3084">
            <v>4</v>
          </cell>
        </row>
        <row r="3085">
          <cell r="A3085">
            <v>13349</v>
          </cell>
          <cell r="B3085" t="str">
            <v>Vietnam Technological and Commercial Joint-Stock Bank (Techcombank)</v>
          </cell>
          <cell r="C3085" t="str">
            <v>VN</v>
          </cell>
          <cell r="D3085">
            <v>64000</v>
          </cell>
          <cell r="E3085">
            <v>6995</v>
          </cell>
          <cell r="F3085">
            <v>72</v>
          </cell>
          <cell r="G3085">
            <v>4</v>
          </cell>
        </row>
        <row r="3086">
          <cell r="A3086">
            <v>13350</v>
          </cell>
          <cell r="B3086" t="str">
            <v>Eximbank</v>
          </cell>
          <cell r="C3086" t="str">
            <v>VN</v>
          </cell>
          <cell r="D3086">
            <v>64000</v>
          </cell>
          <cell r="E3086">
            <v>6996</v>
          </cell>
          <cell r="F3086">
            <v>72</v>
          </cell>
          <cell r="G3086">
            <v>4</v>
          </cell>
        </row>
        <row r="3087">
          <cell r="A3087">
            <v>13351</v>
          </cell>
          <cell r="B3087" t="str">
            <v>ANZ Vietnam</v>
          </cell>
          <cell r="C3087" t="str">
            <v>VN</v>
          </cell>
          <cell r="D3087">
            <v>64000</v>
          </cell>
          <cell r="E3087">
            <v>6997</v>
          </cell>
          <cell r="F3087">
            <v>72</v>
          </cell>
          <cell r="G3087">
            <v>4</v>
          </cell>
        </row>
        <row r="3088">
          <cell r="A3088">
            <v>13352</v>
          </cell>
          <cell r="B3088" t="str">
            <v>Indovina Bank Ltd.</v>
          </cell>
          <cell r="C3088" t="str">
            <v>VN</v>
          </cell>
          <cell r="D3088">
            <v>64000</v>
          </cell>
          <cell r="E3088">
            <v>6998</v>
          </cell>
          <cell r="F3088">
            <v>72</v>
          </cell>
          <cell r="G3088">
            <v>4</v>
          </cell>
        </row>
        <row r="3089">
          <cell r="A3089">
            <v>13353</v>
          </cell>
          <cell r="B3089" t="str">
            <v>BBH, advokátní kancelář, v.o.s.</v>
          </cell>
          <cell r="C3089" t="str">
            <v>CZ</v>
          </cell>
          <cell r="D3089">
            <v>69000</v>
          </cell>
          <cell r="E3089">
            <v>6999</v>
          </cell>
          <cell r="F3089">
            <v>73</v>
          </cell>
          <cell r="G3089">
            <v>5</v>
          </cell>
        </row>
        <row r="3090">
          <cell r="A3090">
            <v>13354</v>
          </cell>
          <cell r="B3090" t="str">
            <v>Brandberg s.r.o.</v>
          </cell>
          <cell r="C3090" t="str">
            <v>CZ</v>
          </cell>
          <cell r="D3090">
            <v>1000</v>
          </cell>
          <cell r="E3090">
            <v>5036</v>
          </cell>
          <cell r="F3090">
            <v>73</v>
          </cell>
          <cell r="G3090">
            <v>5</v>
          </cell>
        </row>
        <row r="3091">
          <cell r="A3091">
            <v>13355</v>
          </cell>
          <cell r="B3091" t="str">
            <v>Komodor LLC</v>
          </cell>
          <cell r="C3091" t="str">
            <v>UA</v>
          </cell>
          <cell r="D3091">
            <v>52000</v>
          </cell>
          <cell r="E3091">
            <v>5038</v>
          </cell>
          <cell r="F3091">
            <v>73</v>
          </cell>
          <cell r="G3091">
            <v>5</v>
          </cell>
        </row>
        <row r="3092">
          <cell r="A3092">
            <v>13356</v>
          </cell>
          <cell r="B3092" t="str">
            <v>Areál Třeboradice, a.s.</v>
          </cell>
          <cell r="C3092" t="str">
            <v>CZ</v>
          </cell>
          <cell r="D3092">
            <v>81000</v>
          </cell>
          <cell r="E3092">
            <v>6225</v>
          </cell>
          <cell r="F3092">
            <v>73</v>
          </cell>
          <cell r="G3092">
            <v>5</v>
          </cell>
        </row>
        <row r="3093">
          <cell r="A3093">
            <v>13357</v>
          </cell>
          <cell r="B3093" t="str">
            <v>Bohr &amp; Brunnenbau GmbH</v>
          </cell>
          <cell r="C3093" t="str">
            <v>DE</v>
          </cell>
          <cell r="D3093">
            <v>81000</v>
          </cell>
          <cell r="E3093">
            <v>6225</v>
          </cell>
          <cell r="F3093">
            <v>73</v>
          </cell>
          <cell r="G3093">
            <v>5</v>
          </cell>
        </row>
        <row r="3094">
          <cell r="A3094">
            <v>13358</v>
          </cell>
          <cell r="B3094" t="str">
            <v>Click Credit s.r.o.</v>
          </cell>
          <cell r="C3094" t="str">
            <v>CZ</v>
          </cell>
          <cell r="D3094">
            <v>66000</v>
          </cell>
          <cell r="E3094">
            <v>7486</v>
          </cell>
          <cell r="F3094">
            <v>72</v>
          </cell>
          <cell r="G3094">
            <v>4</v>
          </cell>
        </row>
        <row r="3095">
          <cell r="A3095">
            <v>13359</v>
          </cell>
          <cell r="B3095" t="str">
            <v>Czech Gas Holding N.V.</v>
          </cell>
          <cell r="C3095" t="str">
            <v>NL</v>
          </cell>
          <cell r="D3095">
            <v>64000</v>
          </cell>
          <cell r="E3095">
            <v>6225</v>
          </cell>
          <cell r="F3095">
            <v>72</v>
          </cell>
          <cell r="G3095">
            <v>4</v>
          </cell>
        </row>
        <row r="3096">
          <cell r="A3096">
            <v>13360</v>
          </cell>
          <cell r="B3096" t="str">
            <v>EPH Gas Holding B.V.</v>
          </cell>
          <cell r="C3096" t="str">
            <v>NL</v>
          </cell>
          <cell r="D3096">
            <v>64000</v>
          </cell>
          <cell r="E3096">
            <v>6225</v>
          </cell>
          <cell r="F3096">
            <v>60</v>
          </cell>
          <cell r="G3096">
            <v>3</v>
          </cell>
        </row>
        <row r="3097">
          <cell r="A3097">
            <v>13361</v>
          </cell>
          <cell r="B3097" t="str">
            <v>Ferrymat Holdings Limited</v>
          </cell>
          <cell r="C3097" t="str">
            <v>CY</v>
          </cell>
          <cell r="D3097">
            <v>64000</v>
          </cell>
          <cell r="E3097">
            <v>7486</v>
          </cell>
          <cell r="F3097">
            <v>72</v>
          </cell>
          <cell r="G3097">
            <v>4</v>
          </cell>
        </row>
        <row r="3098">
          <cell r="A3098">
            <v>13362</v>
          </cell>
          <cell r="B3098" t="str">
            <v>Derinexum B.V.</v>
          </cell>
          <cell r="C3098" t="str">
            <v>NL</v>
          </cell>
          <cell r="D3098">
            <v>64000</v>
          </cell>
          <cell r="E3098">
            <v>5651</v>
          </cell>
          <cell r="F3098">
            <v>72</v>
          </cell>
          <cell r="G3098">
            <v>4</v>
          </cell>
        </row>
        <row r="3099">
          <cell r="A3099">
            <v>13363</v>
          </cell>
          <cell r="B3099" t="str">
            <v>Millenium Tower (Rotterdam) B.V.</v>
          </cell>
          <cell r="C3099" t="str">
            <v>NL</v>
          </cell>
          <cell r="D3099">
            <v>68000</v>
          </cell>
          <cell r="E3099">
            <v>7486</v>
          </cell>
          <cell r="F3099">
            <v>73</v>
          </cell>
          <cell r="G3099">
            <v>5</v>
          </cell>
        </row>
        <row r="3100">
          <cell r="A3100">
            <v>13364</v>
          </cell>
          <cell r="B3100" t="str">
            <v>Sotio Medical Research (Beijing) Co., Ltd</v>
          </cell>
          <cell r="C3100" t="str">
            <v>CN</v>
          </cell>
          <cell r="D3100">
            <v>74000</v>
          </cell>
          <cell r="E3100">
            <v>7486</v>
          </cell>
          <cell r="F3100">
            <v>73</v>
          </cell>
          <cell r="G3100">
            <v>5</v>
          </cell>
        </row>
        <row r="3101">
          <cell r="A3101">
            <v>13365</v>
          </cell>
          <cell r="B3101" t="str">
            <v>Sotio LLC</v>
          </cell>
          <cell r="C3101" t="str">
            <v>US</v>
          </cell>
          <cell r="D3101">
            <v>74000</v>
          </cell>
          <cell r="E3101">
            <v>7486</v>
          </cell>
          <cell r="F3101">
            <v>73</v>
          </cell>
          <cell r="G3101">
            <v>5</v>
          </cell>
        </row>
        <row r="3102">
          <cell r="A3102">
            <v>13366</v>
          </cell>
          <cell r="B3102" t="str">
            <v>Sotio N.V.</v>
          </cell>
          <cell r="C3102" t="str">
            <v>NL</v>
          </cell>
          <cell r="D3102">
            <v>64000</v>
          </cell>
          <cell r="E3102">
            <v>7486</v>
          </cell>
          <cell r="F3102">
            <v>72</v>
          </cell>
          <cell r="G3102">
            <v>4</v>
          </cell>
        </row>
        <row r="3103">
          <cell r="A3103">
            <v>13367</v>
          </cell>
          <cell r="B3103" t="str">
            <v>Deutsche Bank AG, Singapore Branch</v>
          </cell>
          <cell r="C3103" t="str">
            <v>SG</v>
          </cell>
          <cell r="D3103">
            <v>64000</v>
          </cell>
          <cell r="E3103">
            <v>5008</v>
          </cell>
          <cell r="F3103">
            <v>72</v>
          </cell>
          <cell r="G3103">
            <v>4</v>
          </cell>
        </row>
        <row r="3104">
          <cell r="A3104">
            <v>13368</v>
          </cell>
          <cell r="B3104" t="str">
            <v>Lien Viet Post JSC Bank</v>
          </cell>
          <cell r="C3104" t="str">
            <v>VN</v>
          </cell>
          <cell r="D3104">
            <v>64000</v>
          </cell>
          <cell r="E3104">
            <v>7297</v>
          </cell>
          <cell r="F3104">
            <v>72</v>
          </cell>
          <cell r="G3104">
            <v>4</v>
          </cell>
        </row>
        <row r="3105">
          <cell r="A3105">
            <v>13369</v>
          </cell>
          <cell r="B3105" t="str">
            <v>May Bank</v>
          </cell>
          <cell r="C3105" t="str">
            <v>VN</v>
          </cell>
          <cell r="D3105">
            <v>64000</v>
          </cell>
          <cell r="E3105">
            <v>7298</v>
          </cell>
          <cell r="F3105">
            <v>72</v>
          </cell>
          <cell r="G3105">
            <v>4</v>
          </cell>
        </row>
        <row r="3106">
          <cell r="A3106">
            <v>13370</v>
          </cell>
          <cell r="B3106" t="str">
            <v>Rosagrotreid LLC</v>
          </cell>
          <cell r="C3106" t="str">
            <v>RU</v>
          </cell>
          <cell r="D3106">
            <v>1000</v>
          </cell>
          <cell r="E3106">
            <v>7299</v>
          </cell>
          <cell r="F3106">
            <v>73</v>
          </cell>
          <cell r="G3106">
            <v>5</v>
          </cell>
        </row>
        <row r="3107">
          <cell r="A3107">
            <v>13371</v>
          </cell>
          <cell r="B3107" t="str">
            <v>Agropromtreid LLC</v>
          </cell>
          <cell r="C3107" t="str">
            <v>RU</v>
          </cell>
          <cell r="D3107">
            <v>1000</v>
          </cell>
          <cell r="E3107">
            <v>7300</v>
          </cell>
          <cell r="F3107">
            <v>73</v>
          </cell>
          <cell r="G3107">
            <v>5</v>
          </cell>
        </row>
        <row r="3108">
          <cell r="A3108">
            <v>13373</v>
          </cell>
          <cell r="B3108" t="str">
            <v>Autotým, s.r.o.</v>
          </cell>
          <cell r="C3108" t="str">
            <v>CZ</v>
          </cell>
          <cell r="D3108">
            <v>45000</v>
          </cell>
          <cell r="E3108">
            <v>7486</v>
          </cell>
          <cell r="F3108">
            <v>73</v>
          </cell>
          <cell r="G3108">
            <v>5</v>
          </cell>
        </row>
        <row r="3109">
          <cell r="A3109">
            <v>13374</v>
          </cell>
          <cell r="B3109" t="str">
            <v>Czech Equestrian Team a.s.</v>
          </cell>
          <cell r="C3109" t="str">
            <v>CZ</v>
          </cell>
          <cell r="D3109">
            <v>93000</v>
          </cell>
          <cell r="E3109">
            <v>7486</v>
          </cell>
          <cell r="F3109">
            <v>73</v>
          </cell>
          <cell r="G3109">
            <v>5</v>
          </cell>
        </row>
        <row r="3110">
          <cell r="A3110">
            <v>13375</v>
          </cell>
          <cell r="B3110" t="str">
            <v>German Properties B.V.</v>
          </cell>
          <cell r="C3110" t="str">
            <v>NL</v>
          </cell>
          <cell r="D3110">
            <v>64000</v>
          </cell>
          <cell r="E3110">
            <v>7486</v>
          </cell>
          <cell r="F3110">
            <v>72</v>
          </cell>
          <cell r="G3110">
            <v>4</v>
          </cell>
        </row>
        <row r="3111">
          <cell r="A3111">
            <v>13376</v>
          </cell>
          <cell r="B3111" t="str">
            <v>Langen Property B.V.</v>
          </cell>
          <cell r="C3111" t="str">
            <v>NL</v>
          </cell>
          <cell r="D3111">
            <v>64000</v>
          </cell>
          <cell r="E3111">
            <v>7486</v>
          </cell>
          <cell r="F3111">
            <v>60</v>
          </cell>
          <cell r="G3111">
            <v>3</v>
          </cell>
        </row>
        <row r="3112">
          <cell r="A3112">
            <v>13377</v>
          </cell>
          <cell r="B3112" t="str">
            <v>Monheim Property B.V.</v>
          </cell>
          <cell r="C3112" t="str">
            <v>NL</v>
          </cell>
          <cell r="D3112">
            <v>64000</v>
          </cell>
          <cell r="E3112">
            <v>7486</v>
          </cell>
          <cell r="F3112">
            <v>60</v>
          </cell>
          <cell r="G3112">
            <v>3</v>
          </cell>
        </row>
        <row r="3113">
          <cell r="A3113">
            <v>13378</v>
          </cell>
          <cell r="B3113" t="str">
            <v>Sundown Farms Limited</v>
          </cell>
          <cell r="C3113" t="str">
            <v>CY</v>
          </cell>
          <cell r="D3113">
            <v>64000</v>
          </cell>
          <cell r="E3113">
            <v>7486</v>
          </cell>
          <cell r="F3113">
            <v>72</v>
          </cell>
          <cell r="G3113">
            <v>4</v>
          </cell>
        </row>
        <row r="3114">
          <cell r="A3114">
            <v>13379</v>
          </cell>
          <cell r="B3114" t="str">
            <v>Sundown s.r.o.</v>
          </cell>
          <cell r="C3114" t="str">
            <v>CZ</v>
          </cell>
          <cell r="D3114">
            <v>93000</v>
          </cell>
          <cell r="E3114">
            <v>7486</v>
          </cell>
          <cell r="F3114">
            <v>73</v>
          </cell>
          <cell r="G3114">
            <v>5</v>
          </cell>
        </row>
        <row r="3115">
          <cell r="A3115">
            <v>13380</v>
          </cell>
          <cell r="B3115" t="str">
            <v>LLC popova -86</v>
          </cell>
          <cell r="C3115" t="str">
            <v>RU</v>
          </cell>
          <cell r="D3115">
            <v>68000</v>
          </cell>
          <cell r="E3115">
            <v>7486</v>
          </cell>
          <cell r="F3115">
            <v>73</v>
          </cell>
          <cell r="G3115">
            <v>5</v>
          </cell>
        </row>
        <row r="3116">
          <cell r="A3116">
            <v>13381</v>
          </cell>
          <cell r="B3116" t="str">
            <v>Vixon Resources Limited</v>
          </cell>
          <cell r="C3116" t="str">
            <v>VG</v>
          </cell>
          <cell r="D3116">
            <v>64000</v>
          </cell>
          <cell r="E3116">
            <v>7486</v>
          </cell>
          <cell r="F3116">
            <v>72</v>
          </cell>
          <cell r="G3116">
            <v>4</v>
          </cell>
        </row>
        <row r="3117">
          <cell r="A3117">
            <v>13384</v>
          </cell>
          <cell r="B3117" t="str">
            <v>VTB Insurance Ltd.</v>
          </cell>
          <cell r="C3117" t="str">
            <v>RU</v>
          </cell>
          <cell r="D3117">
            <v>65000</v>
          </cell>
          <cell r="E3117">
            <v>5451</v>
          </cell>
          <cell r="F3117">
            <v>71</v>
          </cell>
          <cell r="G3117">
            <v>4</v>
          </cell>
        </row>
        <row r="3118">
          <cell r="A3118">
            <v>13385</v>
          </cell>
          <cell r="B3118" t="str">
            <v>Aspekt BT LLC</v>
          </cell>
          <cell r="C3118" t="str">
            <v>RU</v>
          </cell>
          <cell r="D3118">
            <v>46000</v>
          </cell>
          <cell r="E3118">
            <v>7401</v>
          </cell>
          <cell r="F3118">
            <v>73</v>
          </cell>
          <cell r="G3118">
            <v>5</v>
          </cell>
        </row>
        <row r="3119">
          <cell r="A3119">
            <v>13386</v>
          </cell>
          <cell r="B3119" t="str">
            <v>DAG, spol. s r.o.</v>
          </cell>
          <cell r="C3119" t="str">
            <v>CZ</v>
          </cell>
          <cell r="D3119">
            <v>80000</v>
          </cell>
          <cell r="E3119">
            <v>7402</v>
          </cell>
          <cell r="F3119">
            <v>73</v>
          </cell>
          <cell r="G3119">
            <v>5</v>
          </cell>
        </row>
        <row r="3120">
          <cell r="A3120">
            <v>13387</v>
          </cell>
          <cell r="B3120" t="str">
            <v>Strayker LLC</v>
          </cell>
          <cell r="C3120" t="str">
            <v>RU</v>
          </cell>
          <cell r="D3120">
            <v>63000</v>
          </cell>
          <cell r="E3120">
            <v>7403</v>
          </cell>
          <cell r="F3120">
            <v>73</v>
          </cell>
          <cell r="G3120">
            <v>5</v>
          </cell>
        </row>
        <row r="3121">
          <cell r="A3121">
            <v>13388</v>
          </cell>
          <cell r="B3121" t="str">
            <v>Gazproektavtomatika</v>
          </cell>
          <cell r="C3121" t="str">
            <v>RU</v>
          </cell>
          <cell r="D3121">
            <v>63000</v>
          </cell>
          <cell r="E3121">
            <v>7404</v>
          </cell>
          <cell r="F3121">
            <v>73</v>
          </cell>
          <cell r="G3121">
            <v>5</v>
          </cell>
        </row>
        <row r="3122">
          <cell r="A3122">
            <v>13389</v>
          </cell>
          <cell r="B3122" t="str">
            <v>IP Sokolov</v>
          </cell>
          <cell r="C3122" t="str">
            <v>RU</v>
          </cell>
          <cell r="D3122">
            <v>63000</v>
          </cell>
          <cell r="E3122">
            <v>7405</v>
          </cell>
          <cell r="F3122">
            <v>73</v>
          </cell>
          <cell r="G3122">
            <v>5</v>
          </cell>
        </row>
        <row r="3123">
          <cell r="A3123">
            <v>13390</v>
          </cell>
          <cell r="B3123" t="str">
            <v>Lobanov K.A. individual entrpreneur</v>
          </cell>
          <cell r="C3123" t="str">
            <v>RU</v>
          </cell>
          <cell r="D3123">
            <v>98000</v>
          </cell>
          <cell r="E3123">
            <v>0</v>
          </cell>
          <cell r="F3123">
            <v>80</v>
          </cell>
          <cell r="G3123">
            <v>6</v>
          </cell>
        </row>
        <row r="3124">
          <cell r="A3124">
            <v>13391</v>
          </cell>
          <cell r="B3124" t="str">
            <v>Cherfil-Story LLC</v>
          </cell>
          <cell r="C3124" t="str">
            <v>RU</v>
          </cell>
          <cell r="D3124">
            <v>41000</v>
          </cell>
          <cell r="E3124">
            <v>7407</v>
          </cell>
          <cell r="F3124">
            <v>73</v>
          </cell>
          <cell r="G3124">
            <v>5</v>
          </cell>
        </row>
        <row r="3125">
          <cell r="A3125">
            <v>13392</v>
          </cell>
          <cell r="B3125" t="str">
            <v>Voronezhnefteproduct OJSC</v>
          </cell>
          <cell r="C3125" t="str">
            <v>RU</v>
          </cell>
          <cell r="D3125">
            <v>47000</v>
          </cell>
          <cell r="E3125">
            <v>6059</v>
          </cell>
          <cell r="F3125">
            <v>73</v>
          </cell>
          <cell r="G3125">
            <v>5</v>
          </cell>
        </row>
        <row r="3126">
          <cell r="A3126">
            <v>13393</v>
          </cell>
          <cell r="B3126" t="str">
            <v>BAS Consulting LLP</v>
          </cell>
          <cell r="C3126" t="str">
            <v>KZ</v>
          </cell>
          <cell r="D3126">
            <v>84000</v>
          </cell>
          <cell r="E3126">
            <v>7409</v>
          </cell>
          <cell r="F3126">
            <v>73</v>
          </cell>
          <cell r="G3126">
            <v>5</v>
          </cell>
        </row>
        <row r="3127">
          <cell r="A3127">
            <v>13394</v>
          </cell>
          <cell r="B3127" t="str">
            <v>Softline Trade LLP</v>
          </cell>
          <cell r="C3127" t="str">
            <v>KZ</v>
          </cell>
          <cell r="D3127">
            <v>85000</v>
          </cell>
          <cell r="E3127">
            <v>7410</v>
          </cell>
          <cell r="F3127">
            <v>72</v>
          </cell>
          <cell r="G3127">
            <v>4</v>
          </cell>
        </row>
        <row r="3128">
          <cell r="A3128">
            <v>13395</v>
          </cell>
          <cell r="B3128" t="str">
            <v>West Telecom Company LLC</v>
          </cell>
          <cell r="C3128" t="str">
            <v>KZ</v>
          </cell>
          <cell r="D3128">
            <v>62000</v>
          </cell>
          <cell r="E3128">
            <v>7411</v>
          </cell>
          <cell r="F3128">
            <v>73</v>
          </cell>
          <cell r="G3128">
            <v>5</v>
          </cell>
        </row>
        <row r="3129">
          <cell r="A3129">
            <v>13396</v>
          </cell>
          <cell r="B3129" t="str">
            <v>Unique media LLP</v>
          </cell>
          <cell r="C3129" t="str">
            <v>KZ</v>
          </cell>
          <cell r="D3129">
            <v>73000</v>
          </cell>
          <cell r="E3129">
            <v>7412</v>
          </cell>
          <cell r="F3129">
            <v>73</v>
          </cell>
          <cell r="G3129">
            <v>5</v>
          </cell>
        </row>
        <row r="3130">
          <cell r="A3130">
            <v>13397</v>
          </cell>
          <cell r="B3130" t="str">
            <v>Radomil Stumpa LLP</v>
          </cell>
          <cell r="C3130" t="str">
            <v>KZ</v>
          </cell>
          <cell r="D3130">
            <v>70000</v>
          </cell>
          <cell r="E3130">
            <v>7413</v>
          </cell>
          <cell r="F3130">
            <v>73</v>
          </cell>
          <cell r="G3130">
            <v>5</v>
          </cell>
        </row>
        <row r="3131">
          <cell r="A3131">
            <v>13398</v>
          </cell>
          <cell r="B3131" t="str">
            <v>Alfa-Inform Company LLP</v>
          </cell>
          <cell r="C3131" t="str">
            <v>RU</v>
          </cell>
          <cell r="D3131">
            <v>62000</v>
          </cell>
          <cell r="E3131">
            <v>7414</v>
          </cell>
          <cell r="F3131">
            <v>73</v>
          </cell>
          <cell r="G3131">
            <v>5</v>
          </cell>
        </row>
        <row r="3132">
          <cell r="A3132">
            <v>13399</v>
          </cell>
          <cell r="B3132" t="str">
            <v>HD Bank</v>
          </cell>
          <cell r="C3132" t="str">
            <v>VN</v>
          </cell>
          <cell r="D3132">
            <v>64000</v>
          </cell>
          <cell r="E3132">
            <v>7415</v>
          </cell>
          <cell r="F3132">
            <v>72</v>
          </cell>
          <cell r="G3132">
            <v>4</v>
          </cell>
        </row>
        <row r="3133">
          <cell r="A3133">
            <v>13400</v>
          </cell>
          <cell r="B3133" t="str">
            <v>ICBC</v>
          </cell>
          <cell r="C3133" t="str">
            <v>VN</v>
          </cell>
          <cell r="D3133">
            <v>64000</v>
          </cell>
          <cell r="E3133">
            <v>7416</v>
          </cell>
          <cell r="F3133">
            <v>72</v>
          </cell>
          <cell r="G3133">
            <v>4</v>
          </cell>
        </row>
        <row r="3134">
          <cell r="A3134">
            <v>13401</v>
          </cell>
          <cell r="B3134" t="str">
            <v>A. Charouz,spol. s r. o.</v>
          </cell>
          <cell r="C3134" t="str">
            <v>CZ</v>
          </cell>
          <cell r="D3134">
            <v>45000</v>
          </cell>
          <cell r="E3134">
            <v>7417</v>
          </cell>
          <cell r="F3134">
            <v>73</v>
          </cell>
          <cell r="G3134">
            <v>5</v>
          </cell>
        </row>
        <row r="3135">
          <cell r="A3135">
            <v>13402</v>
          </cell>
          <cell r="B3135" t="str">
            <v>L&amp;Z AUTO s.r.o.</v>
          </cell>
          <cell r="C3135" t="str">
            <v>CZ</v>
          </cell>
          <cell r="D3135">
            <v>45000</v>
          </cell>
          <cell r="E3135">
            <v>7418</v>
          </cell>
          <cell r="F3135">
            <v>73</v>
          </cell>
          <cell r="G3135">
            <v>5</v>
          </cell>
        </row>
        <row r="3136">
          <cell r="A3136">
            <v>13403</v>
          </cell>
          <cell r="B3136" t="str">
            <v>Autotým s.r.o.</v>
          </cell>
          <cell r="C3136" t="str">
            <v>CZ</v>
          </cell>
          <cell r="D3136">
            <v>45000</v>
          </cell>
          <cell r="E3136">
            <v>7419</v>
          </cell>
          <cell r="F3136">
            <v>73</v>
          </cell>
          <cell r="G3136">
            <v>5</v>
          </cell>
        </row>
        <row r="3137">
          <cell r="A3137">
            <v>13404</v>
          </cell>
          <cell r="B3137" t="str">
            <v>K.E.I. Group, s.r.o</v>
          </cell>
          <cell r="C3137" t="str">
            <v>CZ</v>
          </cell>
          <cell r="D3137">
            <v>45000</v>
          </cell>
          <cell r="E3137">
            <v>7420</v>
          </cell>
          <cell r="F3137">
            <v>73</v>
          </cell>
          <cell r="G3137">
            <v>5</v>
          </cell>
        </row>
        <row r="3138">
          <cell r="A3138">
            <v>13405</v>
          </cell>
          <cell r="B3138" t="str">
            <v>Nano Energies Trade s.r.o.</v>
          </cell>
          <cell r="C3138" t="str">
            <v>CZ</v>
          </cell>
          <cell r="D3138">
            <v>35000</v>
          </cell>
          <cell r="E3138">
            <v>7421</v>
          </cell>
          <cell r="F3138">
            <v>73</v>
          </cell>
          <cell r="G3138">
            <v>5</v>
          </cell>
        </row>
        <row r="3139">
          <cell r="A3139">
            <v>13406</v>
          </cell>
          <cell r="B3139" t="str">
            <v>NPCO "UCS"</v>
          </cell>
          <cell r="C3139" t="str">
            <v>RU</v>
          </cell>
          <cell r="D3139">
            <v>66000</v>
          </cell>
          <cell r="E3139">
            <v>7422</v>
          </cell>
          <cell r="F3139">
            <v>72</v>
          </cell>
          <cell r="G3139">
            <v>4</v>
          </cell>
        </row>
        <row r="3140">
          <cell r="A3140">
            <v>13407</v>
          </cell>
          <cell r="B3140" t="str">
            <v>NPCO "Peterburgskiy Rasschetniy Centr"</v>
          </cell>
          <cell r="C3140" t="str">
            <v>RU</v>
          </cell>
          <cell r="D3140">
            <v>66000</v>
          </cell>
          <cell r="E3140">
            <v>7423</v>
          </cell>
          <cell r="F3140">
            <v>72</v>
          </cell>
          <cell r="G3140">
            <v>4</v>
          </cell>
        </row>
        <row r="3141">
          <cell r="A3141">
            <v>13408</v>
          </cell>
          <cell r="B3141" t="str">
            <v>International Finance Club</v>
          </cell>
          <cell r="C3141" t="str">
            <v>RU</v>
          </cell>
          <cell r="D3141">
            <v>64000</v>
          </cell>
          <cell r="E3141">
            <v>7424</v>
          </cell>
          <cell r="F3141">
            <v>72</v>
          </cell>
          <cell r="G3141">
            <v>4</v>
          </cell>
        </row>
        <row r="3142">
          <cell r="A3142">
            <v>13409</v>
          </cell>
          <cell r="B3142" t="str">
            <v>Rosfinsovet</v>
          </cell>
          <cell r="C3142" t="str">
            <v>RU</v>
          </cell>
          <cell r="D3142">
            <v>64000</v>
          </cell>
          <cell r="E3142">
            <v>7425</v>
          </cell>
          <cell r="F3142">
            <v>72</v>
          </cell>
          <cell r="G3142">
            <v>4</v>
          </cell>
        </row>
        <row r="3143">
          <cell r="A3143">
            <v>13410</v>
          </cell>
          <cell r="B3143" t="str">
            <v>Megafon</v>
          </cell>
          <cell r="C3143" t="str">
            <v>RU</v>
          </cell>
          <cell r="D3143">
            <v>61000</v>
          </cell>
          <cell r="E3143">
            <v>7426</v>
          </cell>
          <cell r="F3143">
            <v>73</v>
          </cell>
          <cell r="G3143">
            <v>5</v>
          </cell>
        </row>
        <row r="3144">
          <cell r="A3144">
            <v>13411</v>
          </cell>
          <cell r="B3144" t="str">
            <v>Duks Building</v>
          </cell>
          <cell r="C3144" t="str">
            <v>RU</v>
          </cell>
          <cell r="D3144">
            <v>74000</v>
          </cell>
          <cell r="E3144">
            <v>7427</v>
          </cell>
          <cell r="F3144">
            <v>73</v>
          </cell>
          <cell r="G3144">
            <v>5</v>
          </cell>
        </row>
        <row r="3145">
          <cell r="A3145">
            <v>13412</v>
          </cell>
          <cell r="B3145" t="str">
            <v>AQG, s.r.o.</v>
          </cell>
          <cell r="C3145" t="str">
            <v>CZ</v>
          </cell>
          <cell r="D3145">
            <v>71000</v>
          </cell>
          <cell r="E3145">
            <v>7120</v>
          </cell>
          <cell r="F3145">
            <v>73</v>
          </cell>
          <cell r="G3145">
            <v>5</v>
          </cell>
        </row>
        <row r="3146">
          <cell r="A3146">
            <v>13413</v>
          </cell>
          <cell r="B3146" t="str">
            <v>Eleservice AG</v>
          </cell>
          <cell r="C3146" t="str">
            <v>CH</v>
          </cell>
          <cell r="D3146">
            <v>95000</v>
          </cell>
          <cell r="E3146">
            <v>7429</v>
          </cell>
          <cell r="F3146">
            <v>73</v>
          </cell>
          <cell r="G3146">
            <v>5</v>
          </cell>
        </row>
        <row r="3147">
          <cell r="A3147">
            <v>13414</v>
          </cell>
          <cell r="B3147" t="str">
            <v>Město Hustopeče</v>
          </cell>
          <cell r="C3147" t="str">
            <v>CZ</v>
          </cell>
          <cell r="D3147">
            <v>84000</v>
          </cell>
          <cell r="E3147">
            <v>7430</v>
          </cell>
          <cell r="F3147">
            <v>20</v>
          </cell>
          <cell r="G3147">
            <v>2</v>
          </cell>
        </row>
        <row r="3148">
          <cell r="A3148">
            <v>13415</v>
          </cell>
          <cell r="B3148" t="str">
            <v>Nadace Vigo Foundation</v>
          </cell>
          <cell r="C3148" t="str">
            <v>CZ</v>
          </cell>
          <cell r="D3148">
            <v>94000</v>
          </cell>
          <cell r="E3148">
            <v>7431</v>
          </cell>
          <cell r="F3148">
            <v>73</v>
          </cell>
          <cell r="G3148">
            <v>5</v>
          </cell>
        </row>
        <row r="3149">
          <cell r="A3149">
            <v>13416</v>
          </cell>
          <cell r="B3149" t="str">
            <v>M Develop Jirny s.r.o.</v>
          </cell>
          <cell r="C3149" t="str">
            <v>CZ</v>
          </cell>
          <cell r="D3149">
            <v>68000</v>
          </cell>
          <cell r="E3149">
            <v>7692</v>
          </cell>
          <cell r="F3149">
            <v>73</v>
          </cell>
          <cell r="G3149">
            <v>5</v>
          </cell>
        </row>
        <row r="3150">
          <cell r="A3150">
            <v>13417</v>
          </cell>
          <cell r="B3150" t="str">
            <v>Továrek Vlastimil</v>
          </cell>
          <cell r="C3150" t="str">
            <v>CZ</v>
          </cell>
          <cell r="D3150">
            <v>68000</v>
          </cell>
          <cell r="E3150">
            <v>7433</v>
          </cell>
          <cell r="F3150">
            <v>80</v>
          </cell>
          <cell r="G3150">
            <v>6</v>
          </cell>
        </row>
        <row r="3151">
          <cell r="A3151">
            <v>13418</v>
          </cell>
          <cell r="B3151" t="str">
            <v>VLTAVÍN leas, a.s.</v>
          </cell>
          <cell r="C3151" t="str">
            <v>CZ</v>
          </cell>
          <cell r="D3151">
            <v>64000</v>
          </cell>
          <cell r="E3151">
            <v>7434</v>
          </cell>
          <cell r="F3151">
            <v>60</v>
          </cell>
          <cell r="G3151">
            <v>3</v>
          </cell>
        </row>
        <row r="3152">
          <cell r="A3152">
            <v>13419</v>
          </cell>
          <cell r="B3152" t="str">
            <v>ARV Alliance s.r.o.</v>
          </cell>
          <cell r="C3152" t="str">
            <v>CZ</v>
          </cell>
          <cell r="D3152">
            <v>68000</v>
          </cell>
          <cell r="E3152">
            <v>7435</v>
          </cell>
          <cell r="F3152">
            <v>73</v>
          </cell>
          <cell r="G3152">
            <v>5</v>
          </cell>
        </row>
        <row r="3153">
          <cell r="A3153">
            <v>13420</v>
          </cell>
          <cell r="B3153" t="str">
            <v>KALISI TRADE SE</v>
          </cell>
          <cell r="C3153" t="str">
            <v>CZ</v>
          </cell>
          <cell r="D3153">
            <v>68000</v>
          </cell>
          <cell r="E3153">
            <v>7436</v>
          </cell>
          <cell r="F3153">
            <v>73</v>
          </cell>
          <cell r="G3153">
            <v>5</v>
          </cell>
        </row>
        <row r="3154">
          <cell r="A3154">
            <v>13421</v>
          </cell>
          <cell r="B3154" t="str">
            <v>MORAVA STAVBY s.r.o.</v>
          </cell>
          <cell r="C3154" t="str">
            <v>CZ</v>
          </cell>
          <cell r="D3154">
            <v>41000</v>
          </cell>
          <cell r="E3154">
            <v>7437</v>
          </cell>
          <cell r="F3154">
            <v>73</v>
          </cell>
          <cell r="G3154">
            <v>5</v>
          </cell>
        </row>
        <row r="3155">
          <cell r="A3155">
            <v>13422</v>
          </cell>
          <cell r="B3155" t="str">
            <v>2P Commercial Agency s.r.o.</v>
          </cell>
          <cell r="C3155" t="str">
            <v>CZ</v>
          </cell>
          <cell r="D3155">
            <v>46000</v>
          </cell>
          <cell r="E3155">
            <v>7438</v>
          </cell>
          <cell r="F3155">
            <v>73</v>
          </cell>
          <cell r="G3155">
            <v>5</v>
          </cell>
        </row>
        <row r="3156">
          <cell r="A3156">
            <v>13423</v>
          </cell>
          <cell r="B3156" t="str">
            <v>ING Vysya Bank</v>
          </cell>
          <cell r="C3156" t="str">
            <v>IN</v>
          </cell>
          <cell r="D3156">
            <v>64000</v>
          </cell>
          <cell r="E3156">
            <v>5014</v>
          </cell>
          <cell r="F3156">
            <v>60</v>
          </cell>
          <cell r="G3156">
            <v>3</v>
          </cell>
        </row>
        <row r="3157">
          <cell r="A3157">
            <v>13424</v>
          </cell>
          <cell r="B3157" t="str">
            <v>Corporation Bank</v>
          </cell>
          <cell r="C3157" t="str">
            <v>IN</v>
          </cell>
          <cell r="D3157">
            <v>64000</v>
          </cell>
          <cell r="E3157">
            <v>7440</v>
          </cell>
          <cell r="F3157">
            <v>60</v>
          </cell>
          <cell r="G3157">
            <v>3</v>
          </cell>
        </row>
        <row r="3158">
          <cell r="A3158">
            <v>13425</v>
          </cell>
          <cell r="B3158" t="str">
            <v>Centr Obuv</v>
          </cell>
          <cell r="C3158" t="str">
            <v>RU</v>
          </cell>
          <cell r="D3158">
            <v>45000</v>
          </cell>
          <cell r="E3158">
            <v>7441</v>
          </cell>
          <cell r="F3158">
            <v>73</v>
          </cell>
          <cell r="G3158">
            <v>5</v>
          </cell>
        </row>
        <row r="3159">
          <cell r="A3159">
            <v>13426</v>
          </cell>
          <cell r="B3159" t="str">
            <v>RIC Market</v>
          </cell>
          <cell r="C3159" t="str">
            <v>RU</v>
          </cell>
          <cell r="D3159">
            <v>64000</v>
          </cell>
          <cell r="E3159">
            <v>7442</v>
          </cell>
          <cell r="F3159">
            <v>73</v>
          </cell>
          <cell r="G3159">
            <v>5</v>
          </cell>
        </row>
        <row r="3160">
          <cell r="A3160">
            <v>13427</v>
          </cell>
          <cell r="B3160" t="str">
            <v>AM AM BE LLC</v>
          </cell>
          <cell r="C3160" t="str">
            <v>RU</v>
          </cell>
          <cell r="D3160">
            <v>73000</v>
          </cell>
          <cell r="E3160">
            <v>7443</v>
          </cell>
          <cell r="F3160">
            <v>73</v>
          </cell>
          <cell r="G3160">
            <v>5</v>
          </cell>
        </row>
        <row r="3161">
          <cell r="A3161">
            <v>13428</v>
          </cell>
          <cell r="B3161" t="str">
            <v>PZU Finance AB</v>
          </cell>
          <cell r="C3161" t="str">
            <v>PL</v>
          </cell>
          <cell r="D3161">
            <v>65000</v>
          </cell>
          <cell r="E3161">
            <v>7444</v>
          </cell>
          <cell r="F3161">
            <v>71</v>
          </cell>
          <cell r="G3161">
            <v>4</v>
          </cell>
        </row>
        <row r="3162">
          <cell r="A3162">
            <v>13429</v>
          </cell>
          <cell r="B3162" t="str">
            <v>CITIC Pacific Limited</v>
          </cell>
          <cell r="C3162" t="str">
            <v>HK</v>
          </cell>
          <cell r="D3162">
            <v>64000</v>
          </cell>
          <cell r="E3162">
            <v>5960</v>
          </cell>
          <cell r="F3162">
            <v>72</v>
          </cell>
          <cell r="G3162">
            <v>4</v>
          </cell>
        </row>
        <row r="3163">
          <cell r="A3163">
            <v>13430</v>
          </cell>
          <cell r="B3163" t="str">
            <v>NET4GAS, s.r.o.</v>
          </cell>
          <cell r="C3163" t="str">
            <v>CZ</v>
          </cell>
          <cell r="D3163">
            <v>49000</v>
          </cell>
          <cell r="E3163">
            <v>7446</v>
          </cell>
          <cell r="F3163">
            <v>73</v>
          </cell>
          <cell r="G3163">
            <v>5</v>
          </cell>
        </row>
        <row r="3164">
          <cell r="A3164">
            <v>13431</v>
          </cell>
          <cell r="B3164" t="str">
            <v>Synthos S.A.</v>
          </cell>
          <cell r="C3164" t="str">
            <v>PL</v>
          </cell>
          <cell r="D3164">
            <v>20000</v>
          </cell>
          <cell r="E3164">
            <v>7447</v>
          </cell>
          <cell r="F3164">
            <v>73</v>
          </cell>
          <cell r="G3164">
            <v>5</v>
          </cell>
        </row>
        <row r="3165">
          <cell r="A3165">
            <v>13432</v>
          </cell>
          <cell r="B3165" t="str">
            <v>ŠkoFIN s.r.o.</v>
          </cell>
          <cell r="C3165" t="str">
            <v>CZ</v>
          </cell>
          <cell r="D3165">
            <v>64000</v>
          </cell>
          <cell r="E3165">
            <v>5081</v>
          </cell>
          <cell r="F3165">
            <v>60</v>
          </cell>
          <cell r="G3165">
            <v>3</v>
          </cell>
        </row>
        <row r="3166">
          <cell r="A3166">
            <v>13433</v>
          </cell>
          <cell r="B3166" t="str">
            <v>Spain (Government)</v>
          </cell>
          <cell r="C3166" t="str">
            <v>ES</v>
          </cell>
          <cell r="D3166">
            <v>84000</v>
          </cell>
          <cell r="E3166">
            <v>7448</v>
          </cell>
          <cell r="F3166">
            <v>10</v>
          </cell>
          <cell r="G3166">
            <v>2</v>
          </cell>
        </row>
        <row r="3167">
          <cell r="A3167">
            <v>13434</v>
          </cell>
          <cell r="B3167" t="str">
            <v>CJSC "Intrust NN"</v>
          </cell>
          <cell r="C3167" t="str">
            <v>RU</v>
          </cell>
          <cell r="D3167">
            <v>64000</v>
          </cell>
          <cell r="E3167">
            <v>7486</v>
          </cell>
          <cell r="F3167">
            <v>72</v>
          </cell>
          <cell r="G3167">
            <v>4</v>
          </cell>
        </row>
        <row r="3168">
          <cell r="A3168">
            <v>13435</v>
          </cell>
          <cell r="B3168" t="str">
            <v>CJSC "Investments trust"</v>
          </cell>
          <cell r="C3168" t="str">
            <v>RU</v>
          </cell>
          <cell r="D3168">
            <v>64000</v>
          </cell>
          <cell r="E3168">
            <v>7486</v>
          </cell>
          <cell r="F3168">
            <v>72</v>
          </cell>
          <cell r="G3168">
            <v>4</v>
          </cell>
        </row>
        <row r="3169">
          <cell r="A3169">
            <v>13436</v>
          </cell>
          <cell r="B3169" t="str">
            <v>Česká telekominukační infrastruktura, s.r.o.</v>
          </cell>
          <cell r="C3169" t="str">
            <v>CZ</v>
          </cell>
          <cell r="D3169">
            <v>61000</v>
          </cell>
          <cell r="E3169">
            <v>7486</v>
          </cell>
          <cell r="F3169">
            <v>73</v>
          </cell>
          <cell r="G3169">
            <v>5</v>
          </cell>
        </row>
        <row r="3170">
          <cell r="A3170">
            <v>13437</v>
          </cell>
          <cell r="B3170" t="str">
            <v>Zonky s.r.o.</v>
          </cell>
          <cell r="C3170" t="str">
            <v>CZ</v>
          </cell>
          <cell r="D3170">
            <v>66000</v>
          </cell>
          <cell r="E3170">
            <v>7486</v>
          </cell>
          <cell r="F3170">
            <v>72</v>
          </cell>
          <cell r="G3170">
            <v>4</v>
          </cell>
        </row>
        <row r="3171">
          <cell r="A3171">
            <v>13438</v>
          </cell>
          <cell r="B3171" t="str">
            <v>Dousavi Limited</v>
          </cell>
          <cell r="C3171" t="str">
            <v>CY</v>
          </cell>
          <cell r="D3171">
            <v>64000</v>
          </cell>
          <cell r="E3171">
            <v>7486</v>
          </cell>
          <cell r="F3171">
            <v>72</v>
          </cell>
          <cell r="G3171">
            <v>4</v>
          </cell>
        </row>
        <row r="3172">
          <cell r="A3172">
            <v>13439</v>
          </cell>
          <cell r="B3172" t="str">
            <v>Eastern Properties Russia LLC</v>
          </cell>
          <cell r="C3172" t="str">
            <v>RU</v>
          </cell>
          <cell r="D3172">
            <v>64000</v>
          </cell>
          <cell r="E3172">
            <v>7486</v>
          </cell>
          <cell r="F3172">
            <v>72</v>
          </cell>
          <cell r="G3172">
            <v>4</v>
          </cell>
        </row>
        <row r="3173">
          <cell r="A3173">
            <v>13441</v>
          </cell>
          <cell r="B3173" t="str">
            <v>LLC LB Orel</v>
          </cell>
          <cell r="C3173" t="str">
            <v>RU</v>
          </cell>
          <cell r="D3173">
            <v>68000</v>
          </cell>
          <cell r="E3173">
            <v>7486</v>
          </cell>
          <cell r="F3173">
            <v>73</v>
          </cell>
          <cell r="G3173">
            <v>5</v>
          </cell>
        </row>
        <row r="3174">
          <cell r="A3174">
            <v>13442</v>
          </cell>
          <cell r="B3174" t="str">
            <v>LLC LB Voronezh</v>
          </cell>
          <cell r="C3174" t="str">
            <v>RU</v>
          </cell>
          <cell r="D3174">
            <v>68000</v>
          </cell>
          <cell r="E3174">
            <v>7486</v>
          </cell>
          <cell r="F3174">
            <v>73</v>
          </cell>
          <cell r="G3174">
            <v>5</v>
          </cell>
        </row>
        <row r="3175">
          <cell r="A3175">
            <v>13443</v>
          </cell>
          <cell r="B3175" t="str">
            <v>PPF A3 B.V.</v>
          </cell>
          <cell r="C3175" t="str">
            <v>NL</v>
          </cell>
          <cell r="D3175">
            <v>64000</v>
          </cell>
          <cell r="E3175">
            <v>7486</v>
          </cell>
          <cell r="F3175">
            <v>72</v>
          </cell>
          <cell r="G3175">
            <v>4</v>
          </cell>
        </row>
        <row r="3176">
          <cell r="A3176">
            <v>13444</v>
          </cell>
          <cell r="B3176" t="str">
            <v>PPF Financial Holdings B.V.</v>
          </cell>
          <cell r="C3176" t="str">
            <v>NL</v>
          </cell>
          <cell r="D3176">
            <v>64000</v>
          </cell>
          <cell r="E3176">
            <v>5241</v>
          </cell>
          <cell r="F3176">
            <v>72</v>
          </cell>
          <cell r="G3176">
            <v>4</v>
          </cell>
        </row>
        <row r="3177">
          <cell r="A3177">
            <v>13445</v>
          </cell>
          <cell r="B3177" t="str">
            <v>RobbyNet s.r.o.</v>
          </cell>
          <cell r="C3177" t="str">
            <v>CZ</v>
          </cell>
          <cell r="D3177">
            <v>68000</v>
          </cell>
          <cell r="E3177">
            <v>7486</v>
          </cell>
          <cell r="F3177">
            <v>73</v>
          </cell>
          <cell r="G3177">
            <v>5</v>
          </cell>
        </row>
        <row r="3178">
          <cell r="A3178">
            <v>13446</v>
          </cell>
          <cell r="B3178" t="str">
            <v>Body &amp; Care Clinic s.r.o.</v>
          </cell>
          <cell r="C3178" t="str">
            <v>CZ</v>
          </cell>
          <cell r="D3178">
            <v>86000</v>
          </cell>
          <cell r="E3178">
            <v>7449</v>
          </cell>
          <cell r="F3178">
            <v>73</v>
          </cell>
          <cell r="G3178">
            <v>5</v>
          </cell>
        </row>
        <row r="3179">
          <cell r="A3179">
            <v>13447</v>
          </cell>
          <cell r="B3179" t="str">
            <v>JSC Belarusbank (JSC "Savings Bank "Belarusbank")</v>
          </cell>
          <cell r="C3179" t="str">
            <v>BY</v>
          </cell>
          <cell r="D3179">
            <v>64000</v>
          </cell>
          <cell r="E3179">
            <v>6458</v>
          </cell>
          <cell r="F3179">
            <v>72</v>
          </cell>
          <cell r="G3179">
            <v>4</v>
          </cell>
        </row>
        <row r="3180">
          <cell r="A3180">
            <v>13448</v>
          </cell>
          <cell r="B3180" t="str">
            <v>Jaromír Škára Mgr. Ing.</v>
          </cell>
          <cell r="C3180" t="str">
            <v>CZ</v>
          </cell>
          <cell r="D3180">
            <v>82000</v>
          </cell>
          <cell r="E3180">
            <v>0</v>
          </cell>
          <cell r="F3180">
            <v>73</v>
          </cell>
          <cell r="G3180">
            <v>5</v>
          </cell>
        </row>
        <row r="3181">
          <cell r="A3181">
            <v>13449</v>
          </cell>
          <cell r="B3181" t="str">
            <v>Don Market LLC</v>
          </cell>
          <cell r="C3181" t="str">
            <v>RU</v>
          </cell>
          <cell r="D3181">
            <v>1000</v>
          </cell>
          <cell r="E3181">
            <v>7451</v>
          </cell>
          <cell r="F3181">
            <v>73</v>
          </cell>
          <cell r="G3181">
            <v>5</v>
          </cell>
        </row>
        <row r="3182">
          <cell r="A3182">
            <v>13450</v>
          </cell>
          <cell r="B3182" t="str">
            <v>Noen a.s.</v>
          </cell>
          <cell r="C3182" t="str">
            <v>CZ</v>
          </cell>
          <cell r="D3182">
            <v>68000</v>
          </cell>
          <cell r="E3182">
            <v>7452</v>
          </cell>
          <cell r="F3182">
            <v>73</v>
          </cell>
          <cell r="G3182">
            <v>5</v>
          </cell>
        </row>
        <row r="3183">
          <cell r="A3183">
            <v>13451</v>
          </cell>
          <cell r="B3183" t="str">
            <v>Avtparking</v>
          </cell>
          <cell r="C3183" t="str">
            <v>RU</v>
          </cell>
          <cell r="D3183">
            <v>99999</v>
          </cell>
          <cell r="E3183">
            <v>7453</v>
          </cell>
          <cell r="F3183">
            <v>73</v>
          </cell>
          <cell r="G3183">
            <v>5</v>
          </cell>
        </row>
        <row r="3184">
          <cell r="A3184">
            <v>13452</v>
          </cell>
          <cell r="B3184" t="str">
            <v>Arkaim</v>
          </cell>
          <cell r="C3184" t="str">
            <v>RU</v>
          </cell>
          <cell r="D3184">
            <v>99999</v>
          </cell>
          <cell r="E3184">
            <v>7454</v>
          </cell>
          <cell r="F3184">
            <v>73</v>
          </cell>
          <cell r="G3184">
            <v>5</v>
          </cell>
        </row>
        <row r="3185">
          <cell r="A3185">
            <v>13453</v>
          </cell>
          <cell r="B3185" t="str">
            <v>FosAgro-Orel</v>
          </cell>
          <cell r="C3185" t="str">
            <v>RU</v>
          </cell>
          <cell r="D3185">
            <v>32000</v>
          </cell>
          <cell r="E3185">
            <v>7455</v>
          </cell>
          <cell r="F3185">
            <v>73</v>
          </cell>
          <cell r="G3185">
            <v>5</v>
          </cell>
        </row>
        <row r="3186">
          <cell r="A3186">
            <v>13454</v>
          </cell>
          <cell r="B3186" t="str">
            <v>FosAgro-Belgorod</v>
          </cell>
          <cell r="C3186" t="str">
            <v>RU</v>
          </cell>
          <cell r="D3186">
            <v>32000</v>
          </cell>
          <cell r="E3186">
            <v>7456</v>
          </cell>
          <cell r="F3186">
            <v>73</v>
          </cell>
          <cell r="G3186">
            <v>5</v>
          </cell>
        </row>
        <row r="3187">
          <cell r="A3187">
            <v>13456</v>
          </cell>
          <cell r="B3187" t="str">
            <v>Prestige (Beijing) Technologies Co., Ltd</v>
          </cell>
          <cell r="C3187" t="str">
            <v>CN</v>
          </cell>
          <cell r="D3187">
            <v>99999</v>
          </cell>
          <cell r="E3187">
            <v>7457</v>
          </cell>
          <cell r="F3187">
            <v>73</v>
          </cell>
          <cell r="G3187">
            <v>5</v>
          </cell>
        </row>
        <row r="3188">
          <cell r="A3188">
            <v>13457</v>
          </cell>
          <cell r="B3188" t="str">
            <v>FAST FASHION</v>
          </cell>
          <cell r="C3188" t="str">
            <v>RU</v>
          </cell>
          <cell r="D3188">
            <v>47000</v>
          </cell>
          <cell r="E3188">
            <v>7458</v>
          </cell>
          <cell r="F3188">
            <v>73</v>
          </cell>
          <cell r="G3188">
            <v>5</v>
          </cell>
        </row>
        <row r="3189">
          <cell r="A3189">
            <v>13458</v>
          </cell>
          <cell r="B3189" t="str">
            <v>MART LLC</v>
          </cell>
          <cell r="C3189" t="str">
            <v>RU</v>
          </cell>
          <cell r="D3189">
            <v>47000</v>
          </cell>
          <cell r="E3189">
            <v>7459</v>
          </cell>
          <cell r="F3189">
            <v>73</v>
          </cell>
          <cell r="G3189">
            <v>5</v>
          </cell>
        </row>
        <row r="3190">
          <cell r="A3190">
            <v>13459</v>
          </cell>
          <cell r="B3190" t="str">
            <v>Disel Park</v>
          </cell>
          <cell r="C3190" t="str">
            <v>RU</v>
          </cell>
          <cell r="D3190">
            <v>47000</v>
          </cell>
          <cell r="E3190">
            <v>7460</v>
          </cell>
          <cell r="F3190">
            <v>73</v>
          </cell>
          <cell r="G3190">
            <v>5</v>
          </cell>
        </row>
        <row r="3191">
          <cell r="A3191">
            <v>13460</v>
          </cell>
          <cell r="B3191" t="str">
            <v>PSY</v>
          </cell>
          <cell r="C3191" t="str">
            <v>RU</v>
          </cell>
          <cell r="D3191">
            <v>47000</v>
          </cell>
          <cell r="E3191">
            <v>7461</v>
          </cell>
          <cell r="F3191">
            <v>73</v>
          </cell>
          <cell r="G3191">
            <v>5</v>
          </cell>
        </row>
        <row r="3192">
          <cell r="A3192">
            <v>13461</v>
          </cell>
          <cell r="B3192" t="str">
            <v>Mall Indor LLC</v>
          </cell>
          <cell r="C3192" t="str">
            <v>RU</v>
          </cell>
          <cell r="D3192">
            <v>47000</v>
          </cell>
          <cell r="E3192">
            <v>7462</v>
          </cell>
          <cell r="F3192">
            <v>73</v>
          </cell>
          <cell r="G3192">
            <v>5</v>
          </cell>
        </row>
        <row r="3193">
          <cell r="A3193">
            <v>13462</v>
          </cell>
          <cell r="B3193" t="str">
            <v>Gloria Jeans</v>
          </cell>
          <cell r="C3193" t="str">
            <v>RU</v>
          </cell>
          <cell r="D3193">
            <v>47000</v>
          </cell>
          <cell r="E3193">
            <v>7463</v>
          </cell>
          <cell r="F3193">
            <v>73</v>
          </cell>
          <cell r="G3193">
            <v>5</v>
          </cell>
        </row>
        <row r="3194">
          <cell r="A3194">
            <v>13463</v>
          </cell>
          <cell r="B3194" t="str">
            <v>FM Logistic Severyanka LLC</v>
          </cell>
          <cell r="C3194" t="str">
            <v>RU</v>
          </cell>
          <cell r="D3194">
            <v>45000</v>
          </cell>
          <cell r="E3194">
            <v>7022</v>
          </cell>
          <cell r="F3194">
            <v>73</v>
          </cell>
          <cell r="G3194">
            <v>5</v>
          </cell>
        </row>
        <row r="3195">
          <cell r="A3195">
            <v>13464</v>
          </cell>
          <cell r="B3195" t="str">
            <v>Ping An Bank Co., Ltd.</v>
          </cell>
          <cell r="C3195" t="str">
            <v>CN</v>
          </cell>
          <cell r="D3195">
            <v>64000</v>
          </cell>
          <cell r="E3195">
            <v>7465</v>
          </cell>
          <cell r="F3195">
            <v>60</v>
          </cell>
          <cell r="G3195">
            <v>3</v>
          </cell>
        </row>
        <row r="3196">
          <cell r="A3196">
            <v>13465</v>
          </cell>
          <cell r="B3196" t="str">
            <v>Bank of Ningbo Company Limited</v>
          </cell>
          <cell r="C3196" t="str">
            <v>CN</v>
          </cell>
          <cell r="D3196">
            <v>64000</v>
          </cell>
          <cell r="E3196">
            <v>6177</v>
          </cell>
          <cell r="F3196">
            <v>60</v>
          </cell>
          <cell r="G3196">
            <v>3</v>
          </cell>
        </row>
        <row r="3197">
          <cell r="A3197">
            <v>13466</v>
          </cell>
          <cell r="B3197" t="str">
            <v>CIPRISA CARS s.r.o.</v>
          </cell>
          <cell r="C3197" t="str">
            <v>CZ</v>
          </cell>
          <cell r="D3197">
            <v>45000</v>
          </cell>
          <cell r="E3197">
            <v>7466</v>
          </cell>
          <cell r="F3197">
            <v>73</v>
          </cell>
          <cell r="G3197">
            <v>5</v>
          </cell>
        </row>
        <row r="3198">
          <cell r="A3198">
            <v>13467</v>
          </cell>
          <cell r="B3198" t="str">
            <v>KazNetUniversal LLP</v>
          </cell>
          <cell r="C3198" t="str">
            <v>KZ</v>
          </cell>
          <cell r="D3198">
            <v>61000</v>
          </cell>
          <cell r="E3198">
            <v>7467</v>
          </cell>
          <cell r="F3198">
            <v>73</v>
          </cell>
          <cell r="G3198">
            <v>5</v>
          </cell>
        </row>
        <row r="3199">
          <cell r="A3199">
            <v>13468</v>
          </cell>
          <cell r="B3199" t="str">
            <v>LLP Evelda Snab</v>
          </cell>
          <cell r="C3199" t="str">
            <v>KZ</v>
          </cell>
          <cell r="D3199">
            <v>31000</v>
          </cell>
          <cell r="E3199">
            <v>7468</v>
          </cell>
          <cell r="F3199">
            <v>73</v>
          </cell>
          <cell r="G3199">
            <v>5</v>
          </cell>
        </row>
        <row r="3200">
          <cell r="A3200">
            <v>13469</v>
          </cell>
          <cell r="B3200" t="str">
            <v>LLP Birles Engeeniring</v>
          </cell>
          <cell r="C3200" t="str">
            <v>KZ</v>
          </cell>
          <cell r="D3200">
            <v>41000</v>
          </cell>
          <cell r="E3200">
            <v>7469</v>
          </cell>
          <cell r="F3200">
            <v>73</v>
          </cell>
          <cell r="G3200">
            <v>5</v>
          </cell>
        </row>
        <row r="3201">
          <cell r="A3201">
            <v>13470</v>
          </cell>
          <cell r="B3201" t="str">
            <v>Isker Audit LLP</v>
          </cell>
          <cell r="C3201" t="str">
            <v>KZ</v>
          </cell>
          <cell r="D3201">
            <v>62000</v>
          </cell>
          <cell r="E3201">
            <v>7470</v>
          </cell>
          <cell r="F3201">
            <v>73</v>
          </cell>
          <cell r="G3201">
            <v>5</v>
          </cell>
        </row>
        <row r="3202">
          <cell r="A3202">
            <v>13471</v>
          </cell>
          <cell r="B3202" t="str">
            <v>HARVARD BUSINESS SCHOOL PUBLISHING EUROPE LIMITED</v>
          </cell>
          <cell r="C3202" t="str">
            <v>GB</v>
          </cell>
          <cell r="D3202">
            <v>85000</v>
          </cell>
          <cell r="E3202">
            <v>7471</v>
          </cell>
          <cell r="F3202">
            <v>73</v>
          </cell>
          <cell r="G3202">
            <v>5</v>
          </cell>
        </row>
        <row r="3203">
          <cell r="A3203">
            <v>13472</v>
          </cell>
          <cell r="B3203" t="str">
            <v>Nadace THE KELLNER FAMILY FOUNDATION</v>
          </cell>
          <cell r="C3203" t="str">
            <v>CZ</v>
          </cell>
          <cell r="D3203">
            <v>94000</v>
          </cell>
          <cell r="E3203">
            <v>7486</v>
          </cell>
          <cell r="F3203">
            <v>73</v>
          </cell>
          <cell r="G3203">
            <v>5</v>
          </cell>
        </row>
        <row r="3204">
          <cell r="A3204">
            <v>13473</v>
          </cell>
          <cell r="B3204" t="str">
            <v>GBH PRIVATE BANK LIMITED</v>
          </cell>
          <cell r="C3204" t="str">
            <v>CZ</v>
          </cell>
          <cell r="D3204">
            <v>64000</v>
          </cell>
          <cell r="E3204">
            <v>7473</v>
          </cell>
          <cell r="F3204">
            <v>60</v>
          </cell>
          <cell r="G3204">
            <v>3</v>
          </cell>
        </row>
        <row r="3205">
          <cell r="A3205">
            <v>13474</v>
          </cell>
          <cell r="B3205" t="str">
            <v>TRADCOM A.S.</v>
          </cell>
          <cell r="C3205" t="str">
            <v>CZ</v>
          </cell>
          <cell r="D3205">
            <v>46000</v>
          </cell>
          <cell r="E3205">
            <v>5798</v>
          </cell>
          <cell r="F3205">
            <v>73</v>
          </cell>
          <cell r="G3205">
            <v>5</v>
          </cell>
        </row>
        <row r="3206">
          <cell r="A3206">
            <v>13475</v>
          </cell>
          <cell r="B3206" t="str">
            <v>CGS Exlima Services Ltd.</v>
          </cell>
          <cell r="C3206" t="str">
            <v>CY</v>
          </cell>
          <cell r="D3206">
            <v>46000</v>
          </cell>
          <cell r="E3206">
            <v>7475</v>
          </cell>
          <cell r="F3206">
            <v>73</v>
          </cell>
          <cell r="G3206">
            <v>5</v>
          </cell>
        </row>
        <row r="3207">
          <cell r="A3207">
            <v>13476</v>
          </cell>
          <cell r="B3207" t="str">
            <v>Velkoobchod Pechan s.r.o.</v>
          </cell>
          <cell r="C3207" t="str">
            <v>CZ</v>
          </cell>
          <cell r="D3207">
            <v>46000</v>
          </cell>
          <cell r="E3207">
            <v>7476</v>
          </cell>
          <cell r="F3207">
            <v>73</v>
          </cell>
          <cell r="G3207">
            <v>5</v>
          </cell>
        </row>
        <row r="3208">
          <cell r="A3208">
            <v>13477</v>
          </cell>
          <cell r="B3208" t="str">
            <v>HOLEČKOVÁ 26, S.R.O.</v>
          </cell>
          <cell r="C3208" t="str">
            <v>CZ</v>
          </cell>
          <cell r="D3208">
            <v>68000</v>
          </cell>
          <cell r="E3208">
            <v>7477</v>
          </cell>
          <cell r="F3208">
            <v>73</v>
          </cell>
          <cell r="G3208">
            <v>5</v>
          </cell>
        </row>
        <row r="3209">
          <cell r="A3209">
            <v>13478</v>
          </cell>
          <cell r="B3209" t="str">
            <v>VANITEC SPOLKA Z ORGANICZONA ODPOWI</v>
          </cell>
          <cell r="C3209" t="str">
            <v>PL</v>
          </cell>
          <cell r="D3209">
            <v>46000</v>
          </cell>
          <cell r="E3209">
            <v>7478</v>
          </cell>
          <cell r="F3209">
            <v>73</v>
          </cell>
          <cell r="G3209">
            <v>5</v>
          </cell>
        </row>
        <row r="3210">
          <cell r="A3210">
            <v>13479</v>
          </cell>
          <cell r="B3210" t="str">
            <v>BUFALO SP. Z O.O.</v>
          </cell>
          <cell r="C3210" t="str">
            <v>PL</v>
          </cell>
          <cell r="D3210">
            <v>46000</v>
          </cell>
          <cell r="E3210">
            <v>7479</v>
          </cell>
          <cell r="F3210">
            <v>73</v>
          </cell>
          <cell r="G3210">
            <v>5</v>
          </cell>
        </row>
        <row r="3211">
          <cell r="A3211">
            <v>13480</v>
          </cell>
          <cell r="B3211" t="str">
            <v>PROJEKT ENERGY S.R.O.</v>
          </cell>
          <cell r="C3211" t="str">
            <v>CZ</v>
          </cell>
          <cell r="D3211">
            <v>41000</v>
          </cell>
          <cell r="E3211">
            <v>7598</v>
          </cell>
          <cell r="F3211">
            <v>73</v>
          </cell>
          <cell r="G3211">
            <v>5</v>
          </cell>
        </row>
        <row r="3212">
          <cell r="A3212">
            <v>13481</v>
          </cell>
          <cell r="B3212" t="str">
            <v>CAURDWELL ELECTRONICS GROUP SRL</v>
          </cell>
          <cell r="C3212" t="str">
            <v>RO</v>
          </cell>
          <cell r="D3212">
            <v>46000</v>
          </cell>
          <cell r="E3212">
            <v>7481</v>
          </cell>
          <cell r="F3212">
            <v>73</v>
          </cell>
          <cell r="G3212">
            <v>5</v>
          </cell>
        </row>
        <row r="3213">
          <cell r="A3213">
            <v>13482</v>
          </cell>
          <cell r="B3213" t="str">
            <v>V HORKÁCH 11 S.R.O.</v>
          </cell>
          <cell r="C3213" t="str">
            <v>CZ</v>
          </cell>
          <cell r="D3213">
            <v>68000</v>
          </cell>
          <cell r="E3213">
            <v>7482</v>
          </cell>
          <cell r="F3213">
            <v>73</v>
          </cell>
          <cell r="G3213">
            <v>5</v>
          </cell>
        </row>
        <row r="3214">
          <cell r="A3214">
            <v>13483</v>
          </cell>
          <cell r="B3214" t="str">
            <v>MONDEO HOLDINGS LIMITED</v>
          </cell>
          <cell r="C3214" t="str">
            <v>NZ</v>
          </cell>
          <cell r="D3214">
            <v>46000</v>
          </cell>
          <cell r="E3214">
            <v>7483</v>
          </cell>
          <cell r="F3214">
            <v>73</v>
          </cell>
          <cell r="G3214">
            <v>5</v>
          </cell>
        </row>
        <row r="3215">
          <cell r="A3215">
            <v>13484</v>
          </cell>
          <cell r="B3215" t="str">
            <v>ENERGA CORP S.R.O.</v>
          </cell>
          <cell r="C3215" t="str">
            <v>CZ</v>
          </cell>
          <cell r="D3215">
            <v>68000</v>
          </cell>
          <cell r="E3215">
            <v>7484</v>
          </cell>
          <cell r="F3215">
            <v>73</v>
          </cell>
          <cell r="G3215">
            <v>5</v>
          </cell>
        </row>
        <row r="3216">
          <cell r="A3216">
            <v>13485</v>
          </cell>
          <cell r="B3216" t="str">
            <v>New Zealand (Government)</v>
          </cell>
          <cell r="C3216" t="str">
            <v>NZ</v>
          </cell>
          <cell r="D3216">
            <v>84000</v>
          </cell>
          <cell r="E3216">
            <v>7485</v>
          </cell>
          <cell r="F3216">
            <v>10</v>
          </cell>
          <cell r="G3216">
            <v>2</v>
          </cell>
        </row>
        <row r="3217">
          <cell r="A3217">
            <v>13486</v>
          </cell>
          <cell r="B3217" t="str">
            <v>DAVO CAR, s.r.o.</v>
          </cell>
          <cell r="C3217" t="str">
            <v>CZ</v>
          </cell>
          <cell r="D3217">
            <v>45000</v>
          </cell>
          <cell r="E3217">
            <v>7487</v>
          </cell>
          <cell r="F3217">
            <v>73</v>
          </cell>
          <cell r="G3217">
            <v>5</v>
          </cell>
        </row>
        <row r="3218">
          <cell r="A3218">
            <v>13487</v>
          </cell>
          <cell r="B3218" t="str">
            <v>OMD Czech, a.s.</v>
          </cell>
          <cell r="C3218" t="str">
            <v>CZ</v>
          </cell>
          <cell r="D3218">
            <v>73000</v>
          </cell>
          <cell r="E3218">
            <v>7488</v>
          </cell>
          <cell r="F3218">
            <v>73</v>
          </cell>
          <cell r="G3218">
            <v>5</v>
          </cell>
        </row>
        <row r="3219">
          <cell r="A3219">
            <v>13488</v>
          </cell>
          <cell r="B3219" t="str">
            <v>Robinsons Bank Corporation</v>
          </cell>
          <cell r="C3219" t="str">
            <v>PH</v>
          </cell>
          <cell r="D3219">
            <v>64000</v>
          </cell>
          <cell r="E3219">
            <v>7490</v>
          </cell>
          <cell r="F3219">
            <v>72</v>
          </cell>
          <cell r="G3219">
            <v>4</v>
          </cell>
        </row>
        <row r="3220">
          <cell r="A3220">
            <v>13489</v>
          </cell>
          <cell r="B3220" t="str">
            <v>MCC Kupi ne kopi LLC</v>
          </cell>
          <cell r="C3220" t="str">
            <v>RU</v>
          </cell>
          <cell r="D3220">
            <v>66000</v>
          </cell>
          <cell r="E3220">
            <v>7486</v>
          </cell>
          <cell r="F3220">
            <v>72</v>
          </cell>
          <cell r="G3220">
            <v>4</v>
          </cell>
        </row>
        <row r="3221">
          <cell r="A3221">
            <v>13490</v>
          </cell>
          <cell r="B3221" t="str">
            <v>Bureau of Internal Revenue</v>
          </cell>
          <cell r="C3221" t="str">
            <v>PH</v>
          </cell>
          <cell r="D3221">
            <v>84000</v>
          </cell>
          <cell r="E3221">
            <v>7173</v>
          </cell>
          <cell r="F3221">
            <v>10</v>
          </cell>
          <cell r="G3221">
            <v>2</v>
          </cell>
        </row>
        <row r="3222">
          <cell r="A3222">
            <v>13491</v>
          </cell>
          <cell r="B3222" t="str">
            <v>EP Line SE</v>
          </cell>
          <cell r="C3222" t="str">
            <v>CZ</v>
          </cell>
          <cell r="D3222">
            <v>46000</v>
          </cell>
          <cell r="E3222">
            <v>7491</v>
          </cell>
          <cell r="F3222">
            <v>73</v>
          </cell>
          <cell r="G3222">
            <v>5</v>
          </cell>
        </row>
        <row r="3223">
          <cell r="A3223">
            <v>13492</v>
          </cell>
          <cell r="B3223" t="str">
            <v>Troja properties s.r.o.</v>
          </cell>
          <cell r="C3223" t="str">
            <v>CZ</v>
          </cell>
          <cell r="D3223">
            <v>68000</v>
          </cell>
          <cell r="E3223">
            <v>7492</v>
          </cell>
          <cell r="F3223">
            <v>73</v>
          </cell>
          <cell r="G3223">
            <v>5</v>
          </cell>
        </row>
        <row r="3224">
          <cell r="A3224">
            <v>13493</v>
          </cell>
          <cell r="B3224" t="str">
            <v>NAF a.s.</v>
          </cell>
          <cell r="C3224" t="str">
            <v>CZ</v>
          </cell>
          <cell r="D3224">
            <v>25000</v>
          </cell>
          <cell r="E3224">
            <v>7493</v>
          </cell>
          <cell r="F3224">
            <v>73</v>
          </cell>
          <cell r="G3224">
            <v>5</v>
          </cell>
        </row>
        <row r="3225">
          <cell r="A3225">
            <v>13494</v>
          </cell>
          <cell r="B3225" t="str">
            <v>JR GROUP REAL s.r.o.</v>
          </cell>
          <cell r="C3225" t="str">
            <v>CZ</v>
          </cell>
          <cell r="D3225">
            <v>71000</v>
          </cell>
          <cell r="E3225">
            <v>5943</v>
          </cell>
          <cell r="F3225">
            <v>73</v>
          </cell>
          <cell r="G3225">
            <v>5</v>
          </cell>
        </row>
        <row r="3226">
          <cell r="A3226">
            <v>13495</v>
          </cell>
          <cell r="B3226" t="str">
            <v>Ing. Martin Štefunko Ph.D.</v>
          </cell>
          <cell r="C3226" t="str">
            <v>SK</v>
          </cell>
          <cell r="D3226">
            <v>98000</v>
          </cell>
          <cell r="E3226">
            <v>7636</v>
          </cell>
          <cell r="F3226">
            <v>80</v>
          </cell>
          <cell r="G3226">
            <v>6</v>
          </cell>
        </row>
        <row r="3227">
          <cell r="A3227">
            <v>13496</v>
          </cell>
          <cell r="B3227" t="str">
            <v>P13 Retail park s.r.o.</v>
          </cell>
          <cell r="C3227" t="str">
            <v>SK</v>
          </cell>
          <cell r="D3227">
            <v>46000</v>
          </cell>
          <cell r="E3227">
            <v>7496</v>
          </cell>
          <cell r="F3227">
            <v>73</v>
          </cell>
          <cell r="G3227">
            <v>5</v>
          </cell>
        </row>
        <row r="3228">
          <cell r="A3228">
            <v>13497</v>
          </cell>
          <cell r="B3228" t="str">
            <v>IN-Projekt &amp; Hermitage Group s.r.o.</v>
          </cell>
          <cell r="C3228" t="str">
            <v>CZ</v>
          </cell>
          <cell r="D3228">
            <v>41000</v>
          </cell>
          <cell r="E3228">
            <v>7497</v>
          </cell>
          <cell r="F3228">
            <v>73</v>
          </cell>
          <cell r="G3228">
            <v>5</v>
          </cell>
        </row>
        <row r="3229">
          <cell r="A3229">
            <v>13498</v>
          </cell>
          <cell r="B3229" t="str">
            <v>DRACAR CZ a.s.</v>
          </cell>
          <cell r="C3229" t="str">
            <v>CZ</v>
          </cell>
          <cell r="D3229">
            <v>46000</v>
          </cell>
          <cell r="E3229">
            <v>7498</v>
          </cell>
          <cell r="F3229">
            <v>73</v>
          </cell>
          <cell r="G3229">
            <v>5</v>
          </cell>
        </row>
        <row r="3230">
          <cell r="A3230">
            <v>13499</v>
          </cell>
          <cell r="B3230" t="str">
            <v>Prague Property Leader a.s.</v>
          </cell>
          <cell r="C3230" t="str">
            <v>CZ</v>
          </cell>
          <cell r="D3230">
            <v>41000</v>
          </cell>
          <cell r="E3230">
            <v>7499</v>
          </cell>
          <cell r="F3230">
            <v>73</v>
          </cell>
          <cell r="G3230">
            <v>5</v>
          </cell>
        </row>
        <row r="3231">
          <cell r="A3231">
            <v>13500</v>
          </cell>
          <cell r="B3231" t="str">
            <v>LLC Elesar</v>
          </cell>
          <cell r="C3231" t="str">
            <v>RU</v>
          </cell>
          <cell r="D3231">
            <v>81000</v>
          </cell>
          <cell r="E3231">
            <v>7500</v>
          </cell>
          <cell r="F3231">
            <v>73</v>
          </cell>
          <cell r="G3231">
            <v>5</v>
          </cell>
        </row>
        <row r="3232">
          <cell r="A3232">
            <v>13501</v>
          </cell>
          <cell r="B3232" t="str">
            <v>JSC Croc</v>
          </cell>
          <cell r="C3232" t="str">
            <v>RU</v>
          </cell>
          <cell r="D3232">
            <v>62000</v>
          </cell>
          <cell r="E3232">
            <v>7501</v>
          </cell>
          <cell r="F3232">
            <v>73</v>
          </cell>
          <cell r="G3232">
            <v>5</v>
          </cell>
        </row>
        <row r="3233">
          <cell r="A3233">
            <v>13502</v>
          </cell>
          <cell r="B3233" t="str">
            <v>LLC Duble</v>
          </cell>
          <cell r="C3233" t="str">
            <v>RU</v>
          </cell>
          <cell r="D3233">
            <v>99999</v>
          </cell>
          <cell r="E3233">
            <v>7502</v>
          </cell>
          <cell r="F3233">
            <v>73</v>
          </cell>
          <cell r="G3233">
            <v>5</v>
          </cell>
        </row>
        <row r="3234">
          <cell r="A3234">
            <v>13503</v>
          </cell>
          <cell r="B3234" t="str">
            <v>MCC Kupi ne kopi LLC</v>
          </cell>
          <cell r="C3234" t="str">
            <v>RU</v>
          </cell>
          <cell r="D3234">
            <v>66000</v>
          </cell>
          <cell r="E3234">
            <v>7503</v>
          </cell>
          <cell r="F3234">
            <v>72</v>
          </cell>
          <cell r="G3234">
            <v>4</v>
          </cell>
        </row>
        <row r="3235">
          <cell r="A3235">
            <v>13504</v>
          </cell>
          <cell r="B3235" t="str">
            <v>Chinabank</v>
          </cell>
          <cell r="C3235" t="str">
            <v>PH</v>
          </cell>
          <cell r="D3235">
            <v>66000</v>
          </cell>
          <cell r="E3235">
            <v>7504</v>
          </cell>
          <cell r="F3235">
            <v>72</v>
          </cell>
          <cell r="G3235">
            <v>4</v>
          </cell>
        </row>
        <row r="3236">
          <cell r="A3236">
            <v>13505</v>
          </cell>
          <cell r="B3236" t="str">
            <v>ING Bank N.V. (Philippines)</v>
          </cell>
          <cell r="C3236" t="str">
            <v>PH</v>
          </cell>
          <cell r="D3236">
            <v>66000</v>
          </cell>
          <cell r="E3236">
            <v>5014</v>
          </cell>
          <cell r="F3236">
            <v>72</v>
          </cell>
          <cell r="G3236">
            <v>4</v>
          </cell>
        </row>
        <row r="3237">
          <cell r="A3237">
            <v>13506</v>
          </cell>
          <cell r="B3237" t="str">
            <v>DATART International, a.s.</v>
          </cell>
          <cell r="C3237" t="str">
            <v>CZ</v>
          </cell>
          <cell r="D3237">
            <v>47000</v>
          </cell>
          <cell r="E3237">
            <v>7506</v>
          </cell>
          <cell r="F3237">
            <v>73</v>
          </cell>
          <cell r="G3237">
            <v>5</v>
          </cell>
        </row>
        <row r="3238">
          <cell r="A3238">
            <v>13507</v>
          </cell>
          <cell r="B3238" t="str">
            <v>AutoVELVET s.r.o.</v>
          </cell>
          <cell r="C3238" t="str">
            <v>CZ</v>
          </cell>
          <cell r="D3238">
            <v>45000</v>
          </cell>
          <cell r="E3238">
            <v>7507</v>
          </cell>
          <cell r="F3238">
            <v>73</v>
          </cell>
          <cell r="G3238">
            <v>5</v>
          </cell>
        </row>
        <row r="3239">
          <cell r="A3239">
            <v>13508</v>
          </cell>
          <cell r="B3239" t="str">
            <v>AAA Auto Group N.V. - Organizační složka</v>
          </cell>
          <cell r="C3239" t="str">
            <v>CZ</v>
          </cell>
          <cell r="D3239">
            <v>45000</v>
          </cell>
          <cell r="E3239">
            <v>7508</v>
          </cell>
          <cell r="F3239">
            <v>73</v>
          </cell>
          <cell r="G3239">
            <v>5</v>
          </cell>
        </row>
        <row r="3240">
          <cell r="A3240">
            <v>13509</v>
          </cell>
          <cell r="B3240" t="str">
            <v>Horizont TRAVEL, s.r.o.</v>
          </cell>
          <cell r="C3240" t="str">
            <v>CZ</v>
          </cell>
          <cell r="D3240">
            <v>79000</v>
          </cell>
          <cell r="E3240">
            <v>7509</v>
          </cell>
          <cell r="F3240">
            <v>73</v>
          </cell>
          <cell r="G3240">
            <v>5</v>
          </cell>
        </row>
        <row r="3241">
          <cell r="A3241">
            <v>13510</v>
          </cell>
          <cell r="B3241" t="str">
            <v>METS Slovakia, s.r.o.</v>
          </cell>
          <cell r="C3241" t="str">
            <v>SK</v>
          </cell>
          <cell r="D3241">
            <v>73000</v>
          </cell>
          <cell r="E3241">
            <v>7510</v>
          </cell>
          <cell r="F3241">
            <v>73</v>
          </cell>
          <cell r="G3241">
            <v>5</v>
          </cell>
        </row>
        <row r="3242">
          <cell r="A3242">
            <v>13511</v>
          </cell>
          <cell r="B3242" t="str">
            <v>TRANSATLANTIC ELITE SLOVAKIA, s.r.o.</v>
          </cell>
          <cell r="C3242" t="str">
            <v>SK</v>
          </cell>
          <cell r="D3242">
            <v>73000</v>
          </cell>
          <cell r="E3242">
            <v>7511</v>
          </cell>
          <cell r="F3242">
            <v>73</v>
          </cell>
          <cell r="G3242">
            <v>5</v>
          </cell>
        </row>
        <row r="3243">
          <cell r="A3243">
            <v>13512</v>
          </cell>
          <cell r="B3243" t="str">
            <v>Arcibiskupství olomoucké</v>
          </cell>
          <cell r="C3243" t="str">
            <v>CZ</v>
          </cell>
          <cell r="D3243">
            <v>94000</v>
          </cell>
          <cell r="E3243">
            <v>7512</v>
          </cell>
          <cell r="F3243">
            <v>73</v>
          </cell>
          <cell r="G3243">
            <v>5</v>
          </cell>
        </row>
        <row r="3244">
          <cell r="A3244">
            <v>13513</v>
          </cell>
          <cell r="B3244" t="str">
            <v>Projekt NP60 s.r.o.</v>
          </cell>
          <cell r="C3244" t="str">
            <v>CZ</v>
          </cell>
          <cell r="D3244">
            <v>68000</v>
          </cell>
          <cell r="E3244">
            <v>7588</v>
          </cell>
          <cell r="F3244">
            <v>73</v>
          </cell>
          <cell r="G3244">
            <v>5</v>
          </cell>
        </row>
        <row r="3245">
          <cell r="A3245">
            <v>13514</v>
          </cell>
          <cell r="B3245" t="str">
            <v>Landia - Rajský vrch s.r.o.</v>
          </cell>
          <cell r="C3245" t="str">
            <v>CZ</v>
          </cell>
          <cell r="D3245">
            <v>41000</v>
          </cell>
          <cell r="E3245">
            <v>6671</v>
          </cell>
          <cell r="F3245">
            <v>73</v>
          </cell>
          <cell r="G3245">
            <v>5</v>
          </cell>
        </row>
        <row r="3246">
          <cell r="A3246">
            <v>13515</v>
          </cell>
          <cell r="B3246" t="str">
            <v>Landia - Živé Letňany s.r.o.</v>
          </cell>
          <cell r="C3246" t="str">
            <v>CZ</v>
          </cell>
          <cell r="D3246">
            <v>41000</v>
          </cell>
          <cell r="E3246">
            <v>6671</v>
          </cell>
          <cell r="F3246">
            <v>73</v>
          </cell>
          <cell r="G3246">
            <v>5</v>
          </cell>
        </row>
        <row r="3247">
          <cell r="A3247">
            <v>13516</v>
          </cell>
          <cell r="B3247" t="str">
            <v>NODYRENA s.r.o.</v>
          </cell>
          <cell r="C3247" t="str">
            <v>CZ</v>
          </cell>
          <cell r="D3247">
            <v>68000</v>
          </cell>
          <cell r="E3247">
            <v>7491</v>
          </cell>
          <cell r="F3247">
            <v>73</v>
          </cell>
          <cell r="G3247">
            <v>5</v>
          </cell>
        </row>
        <row r="3248">
          <cell r="A3248">
            <v>13517</v>
          </cell>
          <cell r="B3248" t="str">
            <v>Ambeat Health Care a.s.</v>
          </cell>
          <cell r="C3248" t="str">
            <v>CZ</v>
          </cell>
          <cell r="D3248">
            <v>87000</v>
          </cell>
          <cell r="E3248">
            <v>7517</v>
          </cell>
          <cell r="F3248">
            <v>73</v>
          </cell>
          <cell r="G3248">
            <v>5</v>
          </cell>
        </row>
        <row r="3249">
          <cell r="A3249">
            <v>13518</v>
          </cell>
          <cell r="B3249" t="str">
            <v>Léčebné lázně Bohdaneč a.s.</v>
          </cell>
          <cell r="C3249" t="str">
            <v>CZ</v>
          </cell>
          <cell r="D3249">
            <v>86000</v>
          </cell>
          <cell r="E3249">
            <v>7518</v>
          </cell>
          <cell r="F3249">
            <v>73</v>
          </cell>
          <cell r="G3249">
            <v>5</v>
          </cell>
        </row>
        <row r="3250">
          <cell r="A3250">
            <v>13519</v>
          </cell>
          <cell r="B3250" t="str">
            <v>Adriatic Bidco B.V.</v>
          </cell>
          <cell r="C3250" t="str">
            <v>NL</v>
          </cell>
          <cell r="D3250">
            <v>1000</v>
          </cell>
          <cell r="E3250">
            <v>7519</v>
          </cell>
          <cell r="F3250">
            <v>73</v>
          </cell>
          <cell r="G3250">
            <v>5</v>
          </cell>
        </row>
        <row r="3251">
          <cell r="A3251">
            <v>13520</v>
          </cell>
          <cell r="B3251" t="str">
            <v>Zareche OOO</v>
          </cell>
          <cell r="C3251" t="str">
            <v>RU</v>
          </cell>
          <cell r="D3251">
            <v>68000</v>
          </cell>
          <cell r="E3251">
            <v>7553</v>
          </cell>
          <cell r="F3251">
            <v>73</v>
          </cell>
          <cell r="G3251">
            <v>5</v>
          </cell>
        </row>
        <row r="3252">
          <cell r="A3252">
            <v>13521</v>
          </cell>
          <cell r="B3252" t="str">
            <v>MOSTEK energo s.r.o.</v>
          </cell>
          <cell r="C3252" t="str">
            <v>CZ</v>
          </cell>
          <cell r="D3252">
            <v>38000</v>
          </cell>
          <cell r="E3252">
            <v>6460</v>
          </cell>
          <cell r="F3252">
            <v>73</v>
          </cell>
          <cell r="G3252">
            <v>5</v>
          </cell>
        </row>
        <row r="3253">
          <cell r="A3253">
            <v>13522</v>
          </cell>
          <cell r="B3253" t="str">
            <v>GLEN HYDRO LOCH EIL LIMITED</v>
          </cell>
          <cell r="C3253" t="str">
            <v>GB</v>
          </cell>
          <cell r="D3253">
            <v>35000</v>
          </cell>
          <cell r="E3253">
            <v>7522</v>
          </cell>
          <cell r="F3253">
            <v>73</v>
          </cell>
          <cell r="G3253">
            <v>5</v>
          </cell>
        </row>
        <row r="3254">
          <cell r="A3254">
            <v>13523</v>
          </cell>
          <cell r="B3254" t="str">
            <v>ŠKODA TRANSPORTATION a.s</v>
          </cell>
          <cell r="C3254" t="str">
            <v>CZ</v>
          </cell>
          <cell r="D3254">
            <v>30000</v>
          </cell>
          <cell r="E3254">
            <v>7523</v>
          </cell>
          <cell r="F3254">
            <v>73</v>
          </cell>
          <cell r="G3254">
            <v>5</v>
          </cell>
        </row>
        <row r="3255">
          <cell r="A3255">
            <v>13524</v>
          </cell>
          <cell r="B3255" t="str">
            <v>Anglo American Capital PLC</v>
          </cell>
          <cell r="C3255" t="str">
            <v>GB</v>
          </cell>
          <cell r="D3255">
            <v>7000</v>
          </cell>
          <cell r="E3255">
            <v>7524</v>
          </cell>
          <cell r="F3255">
            <v>73</v>
          </cell>
          <cell r="G3255">
            <v>5</v>
          </cell>
        </row>
        <row r="3256">
          <cell r="A3256">
            <v>13525</v>
          </cell>
          <cell r="B3256" t="str">
            <v>Hungarian Export-Import Bank Priv.Ltd.Co.</v>
          </cell>
          <cell r="C3256" t="str">
            <v>HU</v>
          </cell>
          <cell r="D3256">
            <v>64000</v>
          </cell>
          <cell r="E3256">
            <v>7525</v>
          </cell>
          <cell r="F3256">
            <v>60</v>
          </cell>
          <cell r="G3256">
            <v>3</v>
          </cell>
        </row>
        <row r="3257">
          <cell r="A3257">
            <v>13526</v>
          </cell>
          <cell r="B3257" t="str">
            <v>EDP Finance B.V.</v>
          </cell>
          <cell r="C3257" t="str">
            <v>NL</v>
          </cell>
          <cell r="D3257">
            <v>64000</v>
          </cell>
          <cell r="E3257">
            <v>7526</v>
          </cell>
          <cell r="F3257">
            <v>60</v>
          </cell>
          <cell r="G3257">
            <v>3</v>
          </cell>
        </row>
        <row r="3258">
          <cell r="A3258">
            <v>13527</v>
          </cell>
          <cell r="B3258" t="str">
            <v>MMC Finance Limited</v>
          </cell>
          <cell r="C3258" t="str">
            <v>IE</v>
          </cell>
          <cell r="D3258">
            <v>64000</v>
          </cell>
          <cell r="E3258">
            <v>5252</v>
          </cell>
          <cell r="F3258">
            <v>72</v>
          </cell>
          <cell r="G3258">
            <v>4</v>
          </cell>
        </row>
        <row r="3259">
          <cell r="A3259">
            <v>13528</v>
          </cell>
          <cell r="B3259" t="str">
            <v>Petroleos Mexicanos (PEMEX)</v>
          </cell>
          <cell r="C3259" t="str">
            <v>MX</v>
          </cell>
          <cell r="D3259">
            <v>6000</v>
          </cell>
          <cell r="E3259">
            <v>7528</v>
          </cell>
          <cell r="F3259">
            <v>73</v>
          </cell>
          <cell r="G3259">
            <v>5</v>
          </cell>
        </row>
        <row r="3260">
          <cell r="A3260">
            <v>13529</v>
          </cell>
          <cell r="B3260" t="str">
            <v>American Express Company (AmEx)</v>
          </cell>
          <cell r="C3260" t="str">
            <v>US</v>
          </cell>
          <cell r="D3260">
            <v>64000</v>
          </cell>
          <cell r="E3260">
            <v>7529</v>
          </cell>
          <cell r="F3260">
            <v>60</v>
          </cell>
          <cell r="G3260">
            <v>3</v>
          </cell>
        </row>
        <row r="3261">
          <cell r="A3261">
            <v>13530</v>
          </cell>
          <cell r="B3261" t="str">
            <v>ArcelorMittal Finance</v>
          </cell>
          <cell r="C3261" t="str">
            <v>LU</v>
          </cell>
          <cell r="D3261">
            <v>64000</v>
          </cell>
          <cell r="E3261">
            <v>6217</v>
          </cell>
          <cell r="F3261">
            <v>60</v>
          </cell>
          <cell r="G3261">
            <v>3</v>
          </cell>
        </row>
        <row r="3262">
          <cell r="A3262">
            <v>13531</v>
          </cell>
          <cell r="B3262" t="str">
            <v>Alcoa Inc.</v>
          </cell>
          <cell r="C3262" t="str">
            <v>US</v>
          </cell>
          <cell r="D3262">
            <v>24000</v>
          </cell>
          <cell r="E3262">
            <v>7530</v>
          </cell>
          <cell r="F3262">
            <v>73</v>
          </cell>
          <cell r="G3262">
            <v>5</v>
          </cell>
        </row>
        <row r="3263">
          <cell r="A3263">
            <v>13532</v>
          </cell>
          <cell r="B3263" t="str">
            <v>Avon Products, Inc.</v>
          </cell>
          <cell r="C3263" t="str">
            <v>US</v>
          </cell>
          <cell r="D3263">
            <v>47000</v>
          </cell>
          <cell r="E3263">
            <v>7531</v>
          </cell>
          <cell r="F3263">
            <v>73</v>
          </cell>
          <cell r="G3263">
            <v>5</v>
          </cell>
        </row>
        <row r="3264">
          <cell r="A3264">
            <v>13533</v>
          </cell>
          <cell r="B3264" t="str">
            <v>ENEL Finance International N.V.</v>
          </cell>
          <cell r="C3264" t="str">
            <v>NL</v>
          </cell>
          <cell r="D3264">
            <v>64000</v>
          </cell>
          <cell r="E3264">
            <v>7051</v>
          </cell>
          <cell r="F3264">
            <v>60</v>
          </cell>
          <cell r="G3264">
            <v>3</v>
          </cell>
        </row>
        <row r="3265">
          <cell r="A3265">
            <v>13534</v>
          </cell>
          <cell r="B3265" t="str">
            <v>Intesa Sanpaolo S.p.A.</v>
          </cell>
          <cell r="C3265" t="str">
            <v>IT</v>
          </cell>
          <cell r="D3265">
            <v>64000</v>
          </cell>
          <cell r="E3265">
            <v>7533</v>
          </cell>
          <cell r="F3265">
            <v>60</v>
          </cell>
          <cell r="G3265">
            <v>3</v>
          </cell>
        </row>
        <row r="3266">
          <cell r="A3266">
            <v>13535</v>
          </cell>
          <cell r="B3266" t="str">
            <v>Braskem Finance Ltd.</v>
          </cell>
          <cell r="C3266" t="str">
            <v>KY</v>
          </cell>
          <cell r="D3266">
            <v>64000</v>
          </cell>
          <cell r="E3266">
            <v>7534</v>
          </cell>
          <cell r="F3266">
            <v>72</v>
          </cell>
          <cell r="G3266">
            <v>4</v>
          </cell>
        </row>
        <row r="3267">
          <cell r="A3267">
            <v>13536</v>
          </cell>
          <cell r="B3267" t="str">
            <v>Bright Food Hong Kong Ltd</v>
          </cell>
          <cell r="C3267" t="str">
            <v>CN</v>
          </cell>
          <cell r="D3267">
            <v>10000</v>
          </cell>
          <cell r="E3267">
            <v>7535</v>
          </cell>
          <cell r="F3267">
            <v>73</v>
          </cell>
          <cell r="G3267">
            <v>5</v>
          </cell>
        </row>
        <row r="3268">
          <cell r="A3268">
            <v>13537</v>
          </cell>
          <cell r="B3268" t="str">
            <v>Export-Import Bank of India</v>
          </cell>
          <cell r="C3268" t="str">
            <v>IN</v>
          </cell>
          <cell r="D3268">
            <v>64000</v>
          </cell>
          <cell r="E3268">
            <v>7536</v>
          </cell>
          <cell r="F3268">
            <v>60</v>
          </cell>
          <cell r="G3268">
            <v>3</v>
          </cell>
        </row>
        <row r="3269">
          <cell r="A3269">
            <v>13538</v>
          </cell>
          <cell r="B3269" t="str">
            <v>Petrobras Global Finance B.V.</v>
          </cell>
          <cell r="C3269" t="str">
            <v>NL</v>
          </cell>
          <cell r="D3269">
            <v>64000</v>
          </cell>
          <cell r="E3269">
            <v>7537</v>
          </cell>
          <cell r="F3269">
            <v>60</v>
          </cell>
          <cell r="G3269">
            <v>3</v>
          </cell>
        </row>
        <row r="3270">
          <cell r="A3270">
            <v>13539</v>
          </cell>
          <cell r="B3270" t="str">
            <v>Macquarie Group Ltd</v>
          </cell>
          <cell r="C3270" t="str">
            <v>AU</v>
          </cell>
          <cell r="D3270">
            <v>64000</v>
          </cell>
          <cell r="E3270">
            <v>7538</v>
          </cell>
          <cell r="F3270">
            <v>72</v>
          </cell>
          <cell r="G3270">
            <v>4</v>
          </cell>
        </row>
        <row r="3271">
          <cell r="A3271">
            <v>13540</v>
          </cell>
          <cell r="B3271" t="str">
            <v>HSBC USA Inc.</v>
          </cell>
          <cell r="C3271" t="str">
            <v>US</v>
          </cell>
          <cell r="D3271">
            <v>64000</v>
          </cell>
          <cell r="E3271">
            <v>5012</v>
          </cell>
          <cell r="F3271">
            <v>60</v>
          </cell>
          <cell r="G3271">
            <v>3</v>
          </cell>
        </row>
        <row r="3272">
          <cell r="A3272">
            <v>13541</v>
          </cell>
          <cell r="B3272" t="str">
            <v>Banco Santander (Brasil) S.A.</v>
          </cell>
          <cell r="C3272" t="str">
            <v>BR</v>
          </cell>
          <cell r="D3272">
            <v>64000</v>
          </cell>
          <cell r="E3272">
            <v>7540</v>
          </cell>
          <cell r="F3272">
            <v>60</v>
          </cell>
          <cell r="G3272">
            <v>3</v>
          </cell>
        </row>
        <row r="3273">
          <cell r="A3273">
            <v>13542</v>
          </cell>
          <cell r="B3273" t="str">
            <v>State Bank of India/London</v>
          </cell>
          <cell r="C3273" t="str">
            <v>GB</v>
          </cell>
          <cell r="D3273">
            <v>64000</v>
          </cell>
          <cell r="E3273">
            <v>7541</v>
          </cell>
          <cell r="F3273">
            <v>60</v>
          </cell>
          <cell r="G3273">
            <v>3</v>
          </cell>
        </row>
        <row r="3274">
          <cell r="A3274">
            <v>13543</v>
          </cell>
          <cell r="B3274" t="str">
            <v>Actavis Funding SCS</v>
          </cell>
          <cell r="C3274" t="str">
            <v>LU</v>
          </cell>
          <cell r="D3274">
            <v>64000</v>
          </cell>
          <cell r="E3274">
            <v>7464</v>
          </cell>
          <cell r="F3274">
            <v>60</v>
          </cell>
          <cell r="G3274">
            <v>3</v>
          </cell>
        </row>
        <row r="3275">
          <cell r="A3275">
            <v>13544</v>
          </cell>
          <cell r="B3275" t="str">
            <v>Kazmunaygas National CO</v>
          </cell>
          <cell r="C3275" t="str">
            <v>KZ</v>
          </cell>
          <cell r="D3275">
            <v>35000</v>
          </cell>
          <cell r="E3275">
            <v>7543</v>
          </cell>
          <cell r="F3275">
            <v>73</v>
          </cell>
          <cell r="G3275">
            <v>5</v>
          </cell>
        </row>
        <row r="3276">
          <cell r="A3276">
            <v>13545</v>
          </cell>
          <cell r="B3276" t="str">
            <v>S.W.I.F.T. S.C.</v>
          </cell>
          <cell r="C3276" t="str">
            <v>BE</v>
          </cell>
          <cell r="D3276">
            <v>66000</v>
          </cell>
          <cell r="E3276">
            <v>7544</v>
          </cell>
          <cell r="F3276">
            <v>72</v>
          </cell>
          <cell r="G3276">
            <v>4</v>
          </cell>
        </row>
        <row r="3277">
          <cell r="A3277">
            <v>13546</v>
          </cell>
          <cell r="B3277" t="str">
            <v>CENTRAL EUROPE BUSINESS SOLUTION LTD</v>
          </cell>
          <cell r="C3277" t="str">
            <v>DM</v>
          </cell>
          <cell r="D3277">
            <v>62000</v>
          </cell>
          <cell r="E3277">
            <v>7545</v>
          </cell>
          <cell r="F3277">
            <v>73</v>
          </cell>
          <cell r="G3277">
            <v>5</v>
          </cell>
        </row>
        <row r="3278">
          <cell r="A3278">
            <v>13547</v>
          </cell>
          <cell r="B3278" t="str">
            <v>AS Trasta Komercbanka</v>
          </cell>
          <cell r="C3278" t="str">
            <v>LV</v>
          </cell>
          <cell r="D3278">
            <v>64000</v>
          </cell>
          <cell r="E3278">
            <v>7546</v>
          </cell>
          <cell r="F3278">
            <v>60</v>
          </cell>
          <cell r="G3278">
            <v>3</v>
          </cell>
        </row>
        <row r="3279">
          <cell r="A3279">
            <v>13548</v>
          </cell>
          <cell r="B3279" t="str">
            <v>Nadace THE KELLNER FAMILY FOUNDATION</v>
          </cell>
          <cell r="C3279" t="str">
            <v>CZ</v>
          </cell>
          <cell r="D3279">
            <v>94000</v>
          </cell>
          <cell r="E3279">
            <v>7486</v>
          </cell>
          <cell r="F3279">
            <v>73</v>
          </cell>
          <cell r="G3279">
            <v>5</v>
          </cell>
        </row>
        <row r="3280">
          <cell r="A3280">
            <v>13549</v>
          </cell>
          <cell r="B3280" t="str">
            <v>Opavská lesní a.s.</v>
          </cell>
          <cell r="C3280" t="str">
            <v>CZ</v>
          </cell>
          <cell r="D3280">
            <v>2000</v>
          </cell>
          <cell r="E3280">
            <v>7548</v>
          </cell>
          <cell r="F3280">
            <v>73</v>
          </cell>
          <cell r="G3280">
            <v>5</v>
          </cell>
        </row>
        <row r="3281">
          <cell r="A3281">
            <v>13550</v>
          </cell>
          <cell r="B3281" t="str">
            <v>PHM Hungary Holdings Limited Liability Company</v>
          </cell>
          <cell r="C3281" t="str">
            <v>HU</v>
          </cell>
          <cell r="D3281">
            <v>10000</v>
          </cell>
          <cell r="E3281">
            <v>7549</v>
          </cell>
          <cell r="F3281">
            <v>73</v>
          </cell>
          <cell r="G3281">
            <v>5</v>
          </cell>
        </row>
        <row r="3282">
          <cell r="A3282">
            <v>13551</v>
          </cell>
          <cell r="B3282" t="str">
            <v>Oceanbank</v>
          </cell>
          <cell r="C3282" t="str">
            <v>VN</v>
          </cell>
          <cell r="D3282">
            <v>64000</v>
          </cell>
          <cell r="E3282">
            <v>7550</v>
          </cell>
          <cell r="F3282">
            <v>72</v>
          </cell>
          <cell r="G3282">
            <v>4</v>
          </cell>
        </row>
        <row r="3283">
          <cell r="A3283">
            <v>13552</v>
          </cell>
          <cell r="B3283" t="str">
            <v>ECE Projektmanagement Praha s.r.o.</v>
          </cell>
          <cell r="C3283" t="str">
            <v>CZ</v>
          </cell>
          <cell r="D3283">
            <v>68000</v>
          </cell>
          <cell r="E3283">
            <v>7551</v>
          </cell>
          <cell r="F3283">
            <v>73</v>
          </cell>
          <cell r="G3283">
            <v>5</v>
          </cell>
        </row>
        <row r="3284">
          <cell r="A3284">
            <v>13553</v>
          </cell>
          <cell r="B3284" t="str">
            <v>Garanty Bank-Moscow (CJSC)</v>
          </cell>
          <cell r="C3284" t="str">
            <v>RU</v>
          </cell>
          <cell r="D3284">
            <v>64000</v>
          </cell>
          <cell r="E3284">
            <v>7552</v>
          </cell>
          <cell r="F3284">
            <v>72</v>
          </cell>
          <cell r="G3284">
            <v>4</v>
          </cell>
        </row>
        <row r="3285">
          <cell r="A3285">
            <v>13554</v>
          </cell>
          <cell r="B3285" t="str">
            <v>MANAGEMENT COMPANY "PROGRESS" LIMITED LIABILITY COMPANY</v>
          </cell>
          <cell r="C3285" t="str">
            <v>RU</v>
          </cell>
          <cell r="D3285">
            <v>66000</v>
          </cell>
          <cell r="E3285">
            <v>7553</v>
          </cell>
          <cell r="F3285">
            <v>72</v>
          </cell>
          <cell r="G3285">
            <v>4</v>
          </cell>
        </row>
        <row r="3286">
          <cell r="A3286">
            <v>13555</v>
          </cell>
          <cell r="B3286" t="str">
            <v>"Zareche" (LLC)</v>
          </cell>
          <cell r="C3286" t="str">
            <v>RU</v>
          </cell>
          <cell r="D3286">
            <v>68000</v>
          </cell>
          <cell r="E3286">
            <v>7554</v>
          </cell>
          <cell r="F3286">
            <v>73</v>
          </cell>
          <cell r="G3286">
            <v>5</v>
          </cell>
        </row>
        <row r="3287">
          <cell r="A3287">
            <v>13556</v>
          </cell>
          <cell r="B3287" t="str">
            <v>CREDIT AGRICOLE CIB</v>
          </cell>
          <cell r="C3287" t="str">
            <v>DE</v>
          </cell>
          <cell r="D3287">
            <v>64000</v>
          </cell>
          <cell r="E3287">
            <v>5005</v>
          </cell>
          <cell r="F3287">
            <v>60</v>
          </cell>
          <cell r="G3287">
            <v>3</v>
          </cell>
        </row>
        <row r="3288">
          <cell r="A3288">
            <v>13557</v>
          </cell>
          <cell r="B3288" t="str">
            <v>Agat LLC</v>
          </cell>
          <cell r="C3288" t="str">
            <v>RU</v>
          </cell>
          <cell r="D3288">
            <v>64000</v>
          </cell>
          <cell r="E3288">
            <v>7556</v>
          </cell>
          <cell r="F3288">
            <v>72</v>
          </cell>
          <cell r="G3288">
            <v>4</v>
          </cell>
        </row>
        <row r="3289">
          <cell r="A3289">
            <v>13558</v>
          </cell>
          <cell r="B3289" t="str">
            <v>CJSC "ATH"</v>
          </cell>
          <cell r="C3289" t="str">
            <v>RU</v>
          </cell>
          <cell r="D3289">
            <v>66000</v>
          </cell>
          <cell r="E3289">
            <v>7557</v>
          </cell>
          <cell r="F3289">
            <v>72</v>
          </cell>
          <cell r="G3289">
            <v>4</v>
          </cell>
        </row>
        <row r="3290">
          <cell r="A3290">
            <v>13559</v>
          </cell>
          <cell r="B3290" t="str">
            <v>CJSC Interfax</v>
          </cell>
          <cell r="C3290" t="str">
            <v>RU</v>
          </cell>
          <cell r="D3290">
            <v>63000</v>
          </cell>
          <cell r="E3290">
            <v>7558</v>
          </cell>
          <cell r="F3290">
            <v>73</v>
          </cell>
          <cell r="G3290">
            <v>5</v>
          </cell>
        </row>
        <row r="3291">
          <cell r="A3291">
            <v>13560</v>
          </cell>
          <cell r="B3291" t="str">
            <v>CJSC "ROS"</v>
          </cell>
          <cell r="C3291" t="str">
            <v>RU</v>
          </cell>
          <cell r="D3291">
            <v>64000</v>
          </cell>
          <cell r="E3291">
            <v>7559</v>
          </cell>
          <cell r="F3291">
            <v>72</v>
          </cell>
          <cell r="G3291">
            <v>4</v>
          </cell>
        </row>
        <row r="3292">
          <cell r="A3292">
            <v>13561</v>
          </cell>
          <cell r="B3292" t="str">
            <v>"OSTPAK T" LLC</v>
          </cell>
          <cell r="C3292" t="str">
            <v>RU</v>
          </cell>
          <cell r="D3292">
            <v>46000</v>
          </cell>
          <cell r="E3292">
            <v>7560</v>
          </cell>
          <cell r="F3292">
            <v>73</v>
          </cell>
          <cell r="G3292">
            <v>5</v>
          </cell>
        </row>
        <row r="3293">
          <cell r="A3293">
            <v>13562</v>
          </cell>
          <cell r="B3293" t="str">
            <v>Tele2</v>
          </cell>
          <cell r="C3293" t="str">
            <v>RU</v>
          </cell>
          <cell r="D3293">
            <v>61000</v>
          </cell>
          <cell r="E3293">
            <v>7561</v>
          </cell>
          <cell r="F3293">
            <v>73</v>
          </cell>
          <cell r="G3293">
            <v>5</v>
          </cell>
        </row>
        <row r="3294">
          <cell r="A3294">
            <v>13563</v>
          </cell>
          <cell r="B3294" t="str">
            <v>X5 Finance</v>
          </cell>
          <cell r="C3294" t="str">
            <v>RU</v>
          </cell>
          <cell r="D3294">
            <v>64000</v>
          </cell>
          <cell r="E3294">
            <v>7562</v>
          </cell>
          <cell r="F3294">
            <v>72</v>
          </cell>
          <cell r="G3294">
            <v>4</v>
          </cell>
        </row>
        <row r="3295">
          <cell r="A3295">
            <v>13564</v>
          </cell>
          <cell r="B3295" t="str">
            <v>TKS Bank OJSC</v>
          </cell>
          <cell r="C3295" t="str">
            <v>RU</v>
          </cell>
          <cell r="D3295">
            <v>64000</v>
          </cell>
          <cell r="E3295">
            <v>7563</v>
          </cell>
          <cell r="F3295">
            <v>72</v>
          </cell>
          <cell r="G3295">
            <v>4</v>
          </cell>
        </row>
        <row r="3296">
          <cell r="A3296">
            <v>13566</v>
          </cell>
          <cell r="B3296" t="str">
            <v>Yes Bank</v>
          </cell>
          <cell r="C3296" t="str">
            <v>IN</v>
          </cell>
          <cell r="D3296">
            <v>64000</v>
          </cell>
          <cell r="E3296">
            <v>7565</v>
          </cell>
          <cell r="F3296">
            <v>60</v>
          </cell>
          <cell r="G3296">
            <v>3</v>
          </cell>
        </row>
        <row r="3297">
          <cell r="A3297">
            <v>13567</v>
          </cell>
          <cell r="B3297" t="str">
            <v>BellTrade</v>
          </cell>
          <cell r="C3297" t="str">
            <v>BY</v>
          </cell>
          <cell r="D3297">
            <v>47000</v>
          </cell>
          <cell r="E3297">
            <v>7566</v>
          </cell>
          <cell r="F3297">
            <v>73</v>
          </cell>
          <cell r="G3297">
            <v>5</v>
          </cell>
        </row>
        <row r="3298">
          <cell r="A3298">
            <v>13568</v>
          </cell>
          <cell r="B3298" t="str">
            <v>LLP Prime Source</v>
          </cell>
          <cell r="C3298" t="str">
            <v>KZ</v>
          </cell>
          <cell r="D3298">
            <v>81000</v>
          </cell>
          <cell r="E3298">
            <v>7567</v>
          </cell>
          <cell r="F3298">
            <v>73</v>
          </cell>
          <cell r="G3298">
            <v>5</v>
          </cell>
        </row>
        <row r="3299">
          <cell r="A3299">
            <v>13569</v>
          </cell>
          <cell r="B3299" t="str">
            <v>MGC Limited</v>
          </cell>
          <cell r="C3299" t="str">
            <v>HK</v>
          </cell>
          <cell r="D3299">
            <v>74000</v>
          </cell>
          <cell r="E3299">
            <v>5877</v>
          </cell>
          <cell r="F3299">
            <v>73</v>
          </cell>
          <cell r="G3299">
            <v>5</v>
          </cell>
        </row>
        <row r="3300">
          <cell r="A3300">
            <v>13570</v>
          </cell>
          <cell r="B3300" t="str">
            <v>JSC Kazakhstan Stock Exchange (KASE)</v>
          </cell>
          <cell r="C3300" t="str">
            <v>KZ</v>
          </cell>
          <cell r="D3300">
            <v>64000</v>
          </cell>
          <cell r="E3300">
            <v>7602</v>
          </cell>
          <cell r="F3300">
            <v>72</v>
          </cell>
          <cell r="G3300">
            <v>4</v>
          </cell>
        </row>
        <row r="3301">
          <cell r="A3301">
            <v>13571</v>
          </cell>
          <cell r="B3301" t="str">
            <v>Fotic Trust Company</v>
          </cell>
          <cell r="C3301" t="str">
            <v>CN</v>
          </cell>
          <cell r="D3301">
            <v>64000</v>
          </cell>
          <cell r="E3301">
            <v>7614</v>
          </cell>
          <cell r="F3301">
            <v>72</v>
          </cell>
          <cell r="G3301">
            <v>4</v>
          </cell>
        </row>
        <row r="3302">
          <cell r="A3302">
            <v>13572</v>
          </cell>
          <cell r="B3302" t="str">
            <v>OFCB Capital PLC</v>
          </cell>
          <cell r="C3302" t="str">
            <v>IE</v>
          </cell>
          <cell r="D3302">
            <v>64000</v>
          </cell>
          <cell r="E3302">
            <v>5212</v>
          </cell>
          <cell r="F3302">
            <v>72</v>
          </cell>
          <cell r="G3302">
            <v>4</v>
          </cell>
        </row>
        <row r="3303">
          <cell r="A3303">
            <v>13573</v>
          </cell>
          <cell r="B3303" t="str">
            <v>O2 IT SERVICES S.R.O.</v>
          </cell>
          <cell r="C3303" t="str">
            <v>CZ</v>
          </cell>
          <cell r="D3303">
            <v>62000</v>
          </cell>
          <cell r="E3303">
            <v>7486</v>
          </cell>
          <cell r="F3303">
            <v>73</v>
          </cell>
          <cell r="G3303">
            <v>5</v>
          </cell>
        </row>
        <row r="3304">
          <cell r="A3304">
            <v>13574</v>
          </cell>
          <cell r="B3304" t="str">
            <v>Česká telekomunikační</v>
          </cell>
          <cell r="C3304" t="str">
            <v>CZ</v>
          </cell>
          <cell r="D3304">
            <v>61000</v>
          </cell>
          <cell r="E3304">
            <v>7486</v>
          </cell>
          <cell r="F3304">
            <v>73</v>
          </cell>
          <cell r="G3304">
            <v>5</v>
          </cell>
        </row>
        <row r="3305">
          <cell r="A3305">
            <v>13575</v>
          </cell>
          <cell r="B3305" t="str">
            <v>THE HONGKONG AND SHANGHAI BANKING CORPORATION LIMITED</v>
          </cell>
          <cell r="C3305" t="str">
            <v>HK</v>
          </cell>
          <cell r="D3305">
            <v>64000</v>
          </cell>
          <cell r="E3305">
            <v>5012</v>
          </cell>
          <cell r="F3305">
            <v>60</v>
          </cell>
          <cell r="G3305">
            <v>3</v>
          </cell>
        </row>
        <row r="3306">
          <cell r="A3306">
            <v>13576</v>
          </cell>
          <cell r="B3306" t="str">
            <v>AB - CREDIT a. s.</v>
          </cell>
          <cell r="C3306" t="str">
            <v>CZ</v>
          </cell>
          <cell r="D3306">
            <v>82000</v>
          </cell>
          <cell r="E3306">
            <v>7617</v>
          </cell>
          <cell r="F3306">
            <v>73</v>
          </cell>
          <cell r="G3306">
            <v>5</v>
          </cell>
        </row>
        <row r="3307">
          <cell r="A3307">
            <v>13578</v>
          </cell>
          <cell r="B3307" t="str">
            <v>EXPORTNÍ GARANČNÍ A POJIŠŤOVACÍ</v>
          </cell>
          <cell r="C3307" t="str">
            <v>CZ</v>
          </cell>
          <cell r="D3307">
            <v>65000</v>
          </cell>
          <cell r="E3307">
            <v>7618</v>
          </cell>
          <cell r="F3307">
            <v>71</v>
          </cell>
          <cell r="G3307">
            <v>4</v>
          </cell>
        </row>
        <row r="3308">
          <cell r="A3308">
            <v>13579</v>
          </cell>
          <cell r="B3308" t="str">
            <v>TRENČÍN RETAIL PARK A.S.</v>
          </cell>
          <cell r="C3308" t="str">
            <v>SK</v>
          </cell>
          <cell r="D3308">
            <v>68000</v>
          </cell>
          <cell r="E3308">
            <v>7619</v>
          </cell>
          <cell r="F3308">
            <v>73</v>
          </cell>
          <cell r="G3308">
            <v>5</v>
          </cell>
        </row>
        <row r="3309">
          <cell r="A3309">
            <v>13580</v>
          </cell>
          <cell r="B3309" t="str">
            <v>Citibank Philippines</v>
          </cell>
          <cell r="C3309" t="str">
            <v>PH</v>
          </cell>
          <cell r="D3309">
            <v>64000</v>
          </cell>
          <cell r="E3309">
            <v>5003</v>
          </cell>
          <cell r="F3309">
            <v>72</v>
          </cell>
          <cell r="G3309">
            <v>4</v>
          </cell>
        </row>
        <row r="3310">
          <cell r="A3310">
            <v>13581</v>
          </cell>
          <cell r="B3310" t="str">
            <v>Security Bank Philippines</v>
          </cell>
          <cell r="C3310" t="str">
            <v>PH</v>
          </cell>
          <cell r="D3310">
            <v>64000</v>
          </cell>
          <cell r="E3310">
            <v>7622</v>
          </cell>
          <cell r="F3310">
            <v>72</v>
          </cell>
          <cell r="G3310">
            <v>4</v>
          </cell>
        </row>
        <row r="3311">
          <cell r="A3311">
            <v>13582</v>
          </cell>
          <cell r="B3311" t="str">
            <v>Citi Bank Indonesia</v>
          </cell>
          <cell r="C3311" t="str">
            <v>ID</v>
          </cell>
          <cell r="D3311">
            <v>64000</v>
          </cell>
          <cell r="E3311">
            <v>5003</v>
          </cell>
          <cell r="F3311">
            <v>72</v>
          </cell>
          <cell r="G3311">
            <v>4</v>
          </cell>
        </row>
        <row r="3312">
          <cell r="A3312">
            <v>13583</v>
          </cell>
          <cell r="B3312" t="str">
            <v>ING Bank N.V., Slovakia</v>
          </cell>
          <cell r="C3312" t="str">
            <v>SK</v>
          </cell>
          <cell r="D3312">
            <v>64000</v>
          </cell>
          <cell r="E3312">
            <v>5014</v>
          </cell>
          <cell r="F3312">
            <v>60</v>
          </cell>
          <cell r="G3312">
            <v>3</v>
          </cell>
        </row>
        <row r="3313">
          <cell r="A3313">
            <v>13584</v>
          </cell>
          <cell r="B3313" t="str">
            <v>Andy-auta s.r.o.</v>
          </cell>
          <cell r="C3313" t="str">
            <v>CZ</v>
          </cell>
          <cell r="D3313">
            <v>45000</v>
          </cell>
          <cell r="E3313">
            <v>7694</v>
          </cell>
          <cell r="F3313">
            <v>73</v>
          </cell>
          <cell r="G3313">
            <v>5</v>
          </cell>
        </row>
        <row r="3314">
          <cell r="A3314">
            <v>13585</v>
          </cell>
          <cell r="B3314" t="str">
            <v> CTBC Bank Co., Ltd. (Vietnam)</v>
          </cell>
          <cell r="C3314" t="str">
            <v>VN</v>
          </cell>
          <cell r="D3314">
            <v>64000</v>
          </cell>
          <cell r="E3314">
            <v>7624</v>
          </cell>
          <cell r="F3314">
            <v>72</v>
          </cell>
          <cell r="G3314">
            <v>4</v>
          </cell>
        </row>
        <row r="3315">
          <cell r="A3315">
            <v>13586</v>
          </cell>
          <cell r="B3315" t="str">
            <v>"Regionalnaya strakhovya companiya" LLC</v>
          </cell>
          <cell r="C3315" t="str">
            <v>RU</v>
          </cell>
          <cell r="D3315">
            <v>65000</v>
          </cell>
          <cell r="E3315">
            <v>7625</v>
          </cell>
          <cell r="F3315">
            <v>71</v>
          </cell>
          <cell r="G3315">
            <v>4</v>
          </cell>
        </row>
        <row r="3316">
          <cell r="A3316">
            <v>13587</v>
          </cell>
          <cell r="B3316" t="str">
            <v>SPC "Unity Re" LLC</v>
          </cell>
          <cell r="C3316" t="str">
            <v>RU</v>
          </cell>
          <cell r="D3316">
            <v>65000</v>
          </cell>
          <cell r="E3316">
            <v>6509</v>
          </cell>
          <cell r="F3316">
            <v>71</v>
          </cell>
          <cell r="G3316">
            <v>4</v>
          </cell>
        </row>
        <row r="3317">
          <cell r="A3317">
            <v>13588</v>
          </cell>
          <cell r="B3317" t="str">
            <v>Insurance guarantee Fund</v>
          </cell>
          <cell r="C3317" t="str">
            <v>KZ</v>
          </cell>
          <cell r="D3317">
            <v>65000</v>
          </cell>
          <cell r="E3317">
            <v>5606</v>
          </cell>
          <cell r="F3317">
            <v>71</v>
          </cell>
          <cell r="G3317">
            <v>4</v>
          </cell>
        </row>
        <row r="3318">
          <cell r="A3318">
            <v>13589</v>
          </cell>
          <cell r="B3318" t="str">
            <v xml:space="preserve">	Citibank Europe plc, organizační složka</v>
          </cell>
          <cell r="C3318" t="str">
            <v>CZ</v>
          </cell>
          <cell r="D3318">
            <v>64000</v>
          </cell>
          <cell r="E3318">
            <v>5003</v>
          </cell>
          <cell r="F3318">
            <v>60</v>
          </cell>
          <cell r="G3318">
            <v>3</v>
          </cell>
        </row>
        <row r="3319">
          <cell r="A3319">
            <v>13590</v>
          </cell>
          <cell r="B3319" t="str">
            <v>Deutsche Bank Aktiengesellschaft Filiale Prag, organizační složka</v>
          </cell>
          <cell r="C3319" t="str">
            <v>CZ</v>
          </cell>
          <cell r="D3319">
            <v>64000</v>
          </cell>
          <cell r="E3319">
            <v>5008</v>
          </cell>
          <cell r="F3319">
            <v>60</v>
          </cell>
          <cell r="G3319">
            <v>3</v>
          </cell>
        </row>
        <row r="3320">
          <cell r="A3320">
            <v>13591</v>
          </cell>
          <cell r="B3320" t="str">
            <v>KBC BANK N.V.</v>
          </cell>
          <cell r="C3320" t="str">
            <v>BE</v>
          </cell>
          <cell r="D3320">
            <v>64000</v>
          </cell>
          <cell r="E3320">
            <v>5016</v>
          </cell>
          <cell r="F3320">
            <v>60</v>
          </cell>
          <cell r="G3320">
            <v>3</v>
          </cell>
        </row>
        <row r="3321">
          <cell r="A3321">
            <v>13592</v>
          </cell>
          <cell r="B3321" t="str">
            <v>DEUTSCHE BANK TRUST CORPORATION</v>
          </cell>
          <cell r="C3321" t="str">
            <v>US</v>
          </cell>
          <cell r="D3321">
            <v>64000</v>
          </cell>
          <cell r="E3321">
            <v>5008</v>
          </cell>
          <cell r="F3321">
            <v>60</v>
          </cell>
          <cell r="G3321">
            <v>3</v>
          </cell>
        </row>
        <row r="3322">
          <cell r="A3322">
            <v>13593</v>
          </cell>
          <cell r="B3322" t="str">
            <v>O.P.A.P. SA</v>
          </cell>
          <cell r="C3322" t="str">
            <v>GR</v>
          </cell>
          <cell r="D3322">
            <v>92000</v>
          </cell>
          <cell r="E3322">
            <v>7042</v>
          </cell>
          <cell r="F3322">
            <v>73</v>
          </cell>
          <cell r="G3322">
            <v>5</v>
          </cell>
        </row>
        <row r="3323">
          <cell r="A3323">
            <v>13594</v>
          </cell>
          <cell r="B3323" t="str">
            <v>Jihomoravský kraj</v>
          </cell>
          <cell r="C3323" t="str">
            <v>CZ</v>
          </cell>
          <cell r="D3323">
            <v>84000</v>
          </cell>
          <cell r="E3323">
            <v>6680</v>
          </cell>
          <cell r="F3323">
            <v>20</v>
          </cell>
          <cell r="G3323">
            <v>2</v>
          </cell>
        </row>
        <row r="3324">
          <cell r="A3324">
            <v>13595</v>
          </cell>
          <cell r="B3324" t="str">
            <v>DK Holding Investments, s.r.o.
DK Holding Investments, s.r.o.</v>
          </cell>
          <cell r="C3324" t="str">
            <v>CZ</v>
          </cell>
          <cell r="D3324">
            <v>64000</v>
          </cell>
          <cell r="E3324">
            <v>6898</v>
          </cell>
          <cell r="F3324">
            <v>72</v>
          </cell>
          <cell r="G3324">
            <v>4</v>
          </cell>
        </row>
        <row r="3325">
          <cell r="A3325">
            <v>13596</v>
          </cell>
          <cell r="B3325" t="str">
            <v>Otkritie Holding JSC</v>
          </cell>
          <cell r="C3325" t="str">
            <v>RU</v>
          </cell>
          <cell r="D3325">
            <v>64000</v>
          </cell>
          <cell r="E3325">
            <v>5212</v>
          </cell>
          <cell r="F3325">
            <v>72</v>
          </cell>
          <cell r="G3325">
            <v>4</v>
          </cell>
        </row>
        <row r="3326">
          <cell r="A3326">
            <v>13597</v>
          </cell>
          <cell r="B3326" t="str">
            <v>KPMG Huazhen LLP</v>
          </cell>
          <cell r="C3326" t="str">
            <v>CN</v>
          </cell>
          <cell r="D3326">
            <v>69000</v>
          </cell>
          <cell r="E3326">
            <v>5335</v>
          </cell>
          <cell r="F3326">
            <v>73</v>
          </cell>
          <cell r="G3326">
            <v>5</v>
          </cell>
        </row>
        <row r="3327">
          <cell r="A3327">
            <v>13598</v>
          </cell>
          <cell r="B3327" t="str">
            <v>Orient Commercial Joint Stock Bank</v>
          </cell>
          <cell r="C3327" t="str">
            <v>VN</v>
          </cell>
          <cell r="D3327">
            <v>64000</v>
          </cell>
          <cell r="E3327">
            <v>7626</v>
          </cell>
          <cell r="F3327">
            <v>72</v>
          </cell>
          <cell r="G3327">
            <v>4</v>
          </cell>
        </row>
        <row r="3328">
          <cell r="A3328">
            <v>13599</v>
          </cell>
          <cell r="B3328" t="str">
            <v>JSC "Kazakhstan Mortgage Guarantee Fund"</v>
          </cell>
          <cell r="C3328" t="str">
            <v>KZ</v>
          </cell>
          <cell r="D3328">
            <v>65000</v>
          </cell>
          <cell r="E3328">
            <v>7627</v>
          </cell>
          <cell r="F3328">
            <v>71</v>
          </cell>
          <cell r="G3328">
            <v>4</v>
          </cell>
        </row>
        <row r="3329">
          <cell r="A3329">
            <v>13600</v>
          </cell>
          <cell r="B3329" t="str">
            <v>Xiamen Bank</v>
          </cell>
          <cell r="C3329" t="str">
            <v>CN</v>
          </cell>
          <cell r="D3329">
            <v>64000</v>
          </cell>
          <cell r="E3329">
            <v>7629</v>
          </cell>
          <cell r="F3329">
            <v>60</v>
          </cell>
          <cell r="G3329">
            <v>3</v>
          </cell>
        </row>
        <row r="3330">
          <cell r="A3330">
            <v>13601</v>
          </cell>
          <cell r="B3330" t="str">
            <v>Phoenix Finance</v>
          </cell>
          <cell r="C3330" t="str">
            <v>CN</v>
          </cell>
          <cell r="D3330">
            <v>64000</v>
          </cell>
          <cell r="E3330">
            <v>7630</v>
          </cell>
          <cell r="F3330">
            <v>72</v>
          </cell>
          <cell r="G3330">
            <v>4</v>
          </cell>
        </row>
        <row r="3331">
          <cell r="A3331">
            <v>13602</v>
          </cell>
          <cell r="B3331" t="str">
            <v>Česká spořitelna - penzijní společnost, a.s.</v>
          </cell>
          <cell r="C3331" t="str">
            <v>CZ</v>
          </cell>
          <cell r="D3331">
            <v>65000</v>
          </cell>
          <cell r="E3331">
            <v>5009</v>
          </cell>
          <cell r="F3331">
            <v>71</v>
          </cell>
          <cell r="G3331">
            <v>4</v>
          </cell>
        </row>
        <row r="3332">
          <cell r="A3332">
            <v>13603</v>
          </cell>
          <cell r="B3332" t="str">
            <v>ARLENOX UNIVERSAL CORP.</v>
          </cell>
          <cell r="C3332" t="str">
            <v>VG</v>
          </cell>
          <cell r="D3332">
            <v>46000</v>
          </cell>
          <cell r="E3332">
            <v>7632</v>
          </cell>
          <cell r="F3332">
            <v>73</v>
          </cell>
          <cell r="G3332">
            <v>5</v>
          </cell>
        </row>
        <row r="3333">
          <cell r="A3333">
            <v>13604</v>
          </cell>
          <cell r="B3333" t="str">
            <v>Luzerner Kantonalbank AG</v>
          </cell>
          <cell r="C3333" t="str">
            <v>CH</v>
          </cell>
          <cell r="D3333">
            <v>64000</v>
          </cell>
          <cell r="E3333">
            <v>7633</v>
          </cell>
          <cell r="F3333">
            <v>60</v>
          </cell>
          <cell r="G3333">
            <v>3</v>
          </cell>
        </row>
        <row r="3334">
          <cell r="A3334">
            <v>13605</v>
          </cell>
          <cell r="B3334" t="str">
            <v>Sully system a.s.</v>
          </cell>
          <cell r="C3334" t="str">
            <v>CZ</v>
          </cell>
          <cell r="D3334">
            <v>68000</v>
          </cell>
          <cell r="E3334">
            <v>7634</v>
          </cell>
          <cell r="F3334">
            <v>73</v>
          </cell>
          <cell r="G3334">
            <v>5</v>
          </cell>
        </row>
        <row r="3335">
          <cell r="A3335">
            <v>13606</v>
          </cell>
          <cell r="B3335" t="str">
            <v>Rockaway Capital SE</v>
          </cell>
          <cell r="C3335" t="str">
            <v>CZ</v>
          </cell>
          <cell r="D3335">
            <v>66000</v>
          </cell>
          <cell r="E3335">
            <v>7634</v>
          </cell>
          <cell r="F3335">
            <v>72</v>
          </cell>
          <cell r="G3335">
            <v>4</v>
          </cell>
        </row>
        <row r="3336">
          <cell r="A3336">
            <v>13607</v>
          </cell>
          <cell r="B3336" t="str">
            <v>COLCHESTER LIMITED</v>
          </cell>
          <cell r="C3336" t="str">
            <v>MH</v>
          </cell>
          <cell r="D3336">
            <v>46000</v>
          </cell>
          <cell r="E3336">
            <v>7635</v>
          </cell>
          <cell r="F3336">
            <v>73</v>
          </cell>
          <cell r="G3336">
            <v>5</v>
          </cell>
        </row>
        <row r="3337">
          <cell r="A3337">
            <v>13608</v>
          </cell>
          <cell r="B3337" t="str">
            <v>Poisson Investments a.s.</v>
          </cell>
          <cell r="C3337" t="str">
            <v>CZ</v>
          </cell>
          <cell r="D3337">
            <v>46000</v>
          </cell>
          <cell r="E3337">
            <v>7636</v>
          </cell>
          <cell r="F3337">
            <v>73</v>
          </cell>
          <cell r="G3337">
            <v>5</v>
          </cell>
        </row>
        <row r="3338">
          <cell r="A3338">
            <v>13609</v>
          </cell>
          <cell r="B3338" t="str">
            <v>BONAK a.s.</v>
          </cell>
          <cell r="C3338" t="str">
            <v>CZ</v>
          </cell>
          <cell r="D3338">
            <v>70000</v>
          </cell>
          <cell r="E3338">
            <v>7486</v>
          </cell>
          <cell r="F3338">
            <v>73</v>
          </cell>
          <cell r="G3338">
            <v>5</v>
          </cell>
        </row>
        <row r="3339">
          <cell r="A3339">
            <v>13610</v>
          </cell>
          <cell r="B3339" t="str">
            <v>TRENTINO INTERNATIONAL INC</v>
          </cell>
          <cell r="C3339" t="str">
            <v>PA</v>
          </cell>
          <cell r="D3339">
            <v>64000</v>
          </cell>
          <cell r="E3339">
            <v>7637</v>
          </cell>
          <cell r="F3339">
            <v>72</v>
          </cell>
          <cell r="G3339">
            <v>4</v>
          </cell>
        </row>
        <row r="3340">
          <cell r="A3340">
            <v>13611</v>
          </cell>
          <cell r="B3340" t="str">
            <v>Bompietro trading s.r.o.</v>
          </cell>
          <cell r="C3340" t="str">
            <v>SK</v>
          </cell>
          <cell r="D3340">
            <v>46000</v>
          </cell>
          <cell r="E3340">
            <v>7637</v>
          </cell>
          <cell r="F3340">
            <v>73</v>
          </cell>
          <cell r="G3340">
            <v>5</v>
          </cell>
        </row>
        <row r="3341">
          <cell r="A3341">
            <v>13612</v>
          </cell>
          <cell r="B3341" t="str">
            <v xml:space="preserve">	Companies.cz Consulting, SE</v>
          </cell>
          <cell r="C3341" t="str">
            <v>CZ</v>
          </cell>
          <cell r="D3341">
            <v>68000</v>
          </cell>
          <cell r="E3341">
            <v>7638</v>
          </cell>
          <cell r="F3341">
            <v>73</v>
          </cell>
          <cell r="G3341">
            <v>5</v>
          </cell>
        </row>
        <row r="3342">
          <cell r="A3342">
            <v>13613</v>
          </cell>
          <cell r="B3342" t="str">
            <v>Renavalla Company, SE</v>
          </cell>
          <cell r="C3342" t="str">
            <v>CZ</v>
          </cell>
          <cell r="D3342">
            <v>68000</v>
          </cell>
          <cell r="E3342">
            <v>7638</v>
          </cell>
          <cell r="F3342">
            <v>73</v>
          </cell>
          <cell r="G3342">
            <v>5</v>
          </cell>
        </row>
        <row r="3343">
          <cell r="A3343">
            <v>13614</v>
          </cell>
          <cell r="B3343" t="str">
            <v>Montedoro Group, a.s.</v>
          </cell>
          <cell r="C3343" t="str">
            <v>CZ</v>
          </cell>
          <cell r="D3343">
            <v>68000</v>
          </cell>
          <cell r="E3343">
            <v>7638</v>
          </cell>
          <cell r="F3343">
            <v>73</v>
          </cell>
          <cell r="G3343">
            <v>5</v>
          </cell>
        </row>
        <row r="3344">
          <cell r="A3344">
            <v>13615</v>
          </cell>
          <cell r="B3344" t="str">
            <v>IGH Financing a.s.</v>
          </cell>
          <cell r="C3344" t="str">
            <v>CZ</v>
          </cell>
          <cell r="D3344">
            <v>68000</v>
          </cell>
          <cell r="E3344">
            <v>7639</v>
          </cell>
          <cell r="F3344">
            <v>73</v>
          </cell>
          <cell r="G3344">
            <v>5</v>
          </cell>
        </row>
        <row r="3345">
          <cell r="A3345">
            <v>13616</v>
          </cell>
          <cell r="B3345" t="str">
            <v>T.F.E.I. THE FOOD EXPERIENCE INVESTMENTS LTD</v>
          </cell>
          <cell r="C3345" t="str">
            <v>CY</v>
          </cell>
          <cell r="D3345">
            <v>64000</v>
          </cell>
          <cell r="E3345">
            <v>7640</v>
          </cell>
          <cell r="F3345">
            <v>72</v>
          </cell>
          <cell r="G3345">
            <v>4</v>
          </cell>
        </row>
        <row r="3346">
          <cell r="A3346">
            <v>13617</v>
          </cell>
          <cell r="B3346" t="str">
            <v>KARLÍN MARKET, s.r.o.</v>
          </cell>
          <cell r="C3346" t="str">
            <v>CZ</v>
          </cell>
          <cell r="D3346">
            <v>47000</v>
          </cell>
          <cell r="E3346">
            <v>7640</v>
          </cell>
          <cell r="F3346">
            <v>73</v>
          </cell>
          <cell r="G3346">
            <v>5</v>
          </cell>
        </row>
        <row r="3347">
          <cell r="A3347">
            <v>13618</v>
          </cell>
          <cell r="B3347" t="str">
            <v>Volga Capital, Ltd.</v>
          </cell>
          <cell r="C3347" t="str">
            <v>KY</v>
          </cell>
          <cell r="D3347">
            <v>82000</v>
          </cell>
          <cell r="E3347">
            <v>7641</v>
          </cell>
          <cell r="F3347">
            <v>73</v>
          </cell>
          <cell r="G3347">
            <v>5</v>
          </cell>
        </row>
        <row r="3348">
          <cell r="A3348">
            <v>13619</v>
          </cell>
          <cell r="B3348" t="str">
            <v>PrivatBank, AS</v>
          </cell>
          <cell r="C3348" t="str">
            <v>LV</v>
          </cell>
          <cell r="D3348">
            <v>64000</v>
          </cell>
          <cell r="E3348">
            <v>5555</v>
          </cell>
          <cell r="F3348">
            <v>60</v>
          </cell>
          <cell r="G3348">
            <v>3</v>
          </cell>
        </row>
        <row r="3349">
          <cell r="A3349">
            <v>13620</v>
          </cell>
          <cell r="B3349" t="str">
            <v>KAPRAIN FINANCIAL HOLDING LIMITED</v>
          </cell>
          <cell r="C3349" t="str">
            <v>CY</v>
          </cell>
          <cell r="D3349">
            <v>64000</v>
          </cell>
          <cell r="E3349">
            <v>7617</v>
          </cell>
          <cell r="F3349">
            <v>72</v>
          </cell>
          <cell r="G3349">
            <v>4</v>
          </cell>
        </row>
        <row r="3350">
          <cell r="A3350">
            <v>13621</v>
          </cell>
          <cell r="B3350" t="str">
            <v>Mella Holdings B.V.</v>
          </cell>
          <cell r="C3350" t="str">
            <v>NL</v>
          </cell>
          <cell r="D3350">
            <v>64000</v>
          </cell>
          <cell r="E3350">
            <v>7642</v>
          </cell>
          <cell r="F3350">
            <v>72</v>
          </cell>
          <cell r="G3350">
            <v>4</v>
          </cell>
        </row>
        <row r="3351">
          <cell r="A3351">
            <v>13622</v>
          </cell>
          <cell r="B3351" t="str">
            <v>MAXIMA pojišťovna, a.s.</v>
          </cell>
          <cell r="C3351" t="str">
            <v>CZ</v>
          </cell>
          <cell r="D3351">
            <v>65000</v>
          </cell>
          <cell r="E3351">
            <v>7642</v>
          </cell>
          <cell r="F3351">
            <v>71</v>
          </cell>
          <cell r="G3351">
            <v>4</v>
          </cell>
        </row>
        <row r="3352">
          <cell r="A3352">
            <v>13623</v>
          </cell>
          <cell r="B3352" t="str">
            <v>Vitalitas pojišťovna, a.s.</v>
          </cell>
          <cell r="C3352" t="str">
            <v>CZ</v>
          </cell>
          <cell r="D3352">
            <v>65000</v>
          </cell>
          <cell r="E3352">
            <v>5731</v>
          </cell>
          <cell r="F3352">
            <v>71</v>
          </cell>
          <cell r="G3352">
            <v>4</v>
          </cell>
        </row>
        <row r="3353">
          <cell r="A3353">
            <v>13624</v>
          </cell>
          <cell r="B3353" t="str">
            <v>EMMA DELTA HELLENIC HOLDINGS LIMITED</v>
          </cell>
          <cell r="C3353" t="str">
            <v>CY</v>
          </cell>
          <cell r="D3353">
            <v>66000</v>
          </cell>
          <cell r="E3353">
            <v>7042</v>
          </cell>
          <cell r="F3353">
            <v>72</v>
          </cell>
          <cell r="G3353">
            <v>4</v>
          </cell>
        </row>
        <row r="3354">
          <cell r="A3354">
            <v>13625</v>
          </cell>
          <cell r="B3354" t="str">
            <v>GIZELTA TRADING INC.</v>
          </cell>
          <cell r="C3354" t="str">
            <v>SC</v>
          </cell>
          <cell r="D3354">
            <v>41000</v>
          </cell>
          <cell r="E3354">
            <v>7643</v>
          </cell>
          <cell r="F3354">
            <v>73</v>
          </cell>
          <cell r="G3354">
            <v>5</v>
          </cell>
        </row>
        <row r="3355">
          <cell r="A3355">
            <v>13626</v>
          </cell>
          <cell r="B3355" t="str">
            <v>BERNARD CONSULTING LTD</v>
          </cell>
          <cell r="C3355" t="str">
            <v>VG</v>
          </cell>
          <cell r="D3355">
            <v>46000</v>
          </cell>
          <cell r="E3355">
            <v>7644</v>
          </cell>
          <cell r="F3355">
            <v>73</v>
          </cell>
          <cell r="G3355">
            <v>5</v>
          </cell>
        </row>
        <row r="3356">
          <cell r="A3356">
            <v>13627</v>
          </cell>
          <cell r="B3356" t="str">
            <v>BARFORD s.r.o.</v>
          </cell>
          <cell r="C3356" t="str">
            <v>SK</v>
          </cell>
          <cell r="D3356">
            <v>46000</v>
          </cell>
          <cell r="E3356">
            <v>7645</v>
          </cell>
          <cell r="F3356">
            <v>73</v>
          </cell>
          <cell r="G3356">
            <v>5</v>
          </cell>
        </row>
        <row r="3357">
          <cell r="A3357">
            <v>13628</v>
          </cell>
          <cell r="B3357" t="str">
            <v>ALEXWAY CONSTRUCTION LLP</v>
          </cell>
          <cell r="C3357" t="str">
            <v>GB</v>
          </cell>
          <cell r="D3357">
            <v>46000</v>
          </cell>
          <cell r="E3357">
            <v>7646</v>
          </cell>
          <cell r="F3357">
            <v>73</v>
          </cell>
          <cell r="G3357">
            <v>5</v>
          </cell>
        </row>
        <row r="3358">
          <cell r="A3358">
            <v>13629</v>
          </cell>
          <cell r="B3358" t="str">
            <v>AG Water Foundation</v>
          </cell>
          <cell r="C3358" t="str">
            <v>AI</v>
          </cell>
          <cell r="D3358">
            <v>70000</v>
          </cell>
          <cell r="E3358">
            <v>7647</v>
          </cell>
          <cell r="F3358">
            <v>73</v>
          </cell>
          <cell r="G3358">
            <v>5</v>
          </cell>
        </row>
        <row r="3359">
          <cell r="A3359">
            <v>13630</v>
          </cell>
          <cell r="B3359" t="str">
            <v>Městské lesy Hradec Králové a.s.</v>
          </cell>
          <cell r="C3359" t="str">
            <v>CZ</v>
          </cell>
          <cell r="D3359">
            <v>2000</v>
          </cell>
          <cell r="E3359">
            <v>7648</v>
          </cell>
          <cell r="F3359">
            <v>73</v>
          </cell>
          <cell r="G3359">
            <v>5</v>
          </cell>
        </row>
        <row r="3360">
          <cell r="A3360">
            <v>13631</v>
          </cell>
          <cell r="B3360" t="str">
            <v>Horizont ISPL v.o.s.</v>
          </cell>
          <cell r="C3360" t="str">
            <v>CZ</v>
          </cell>
          <cell r="D3360">
            <v>74000</v>
          </cell>
          <cell r="E3360">
            <v>7649</v>
          </cell>
          <cell r="F3360">
            <v>73</v>
          </cell>
          <cell r="G3360">
            <v>5</v>
          </cell>
        </row>
        <row r="3361">
          <cell r="A3361">
            <v>13632</v>
          </cell>
          <cell r="B3361" t="str">
            <v>WSM INVEST LIMITED</v>
          </cell>
          <cell r="C3361" t="str">
            <v>NZ</v>
          </cell>
          <cell r="D3361">
            <v>64000</v>
          </cell>
          <cell r="E3361">
            <v>7650</v>
          </cell>
          <cell r="F3361">
            <v>72</v>
          </cell>
          <cell r="G3361">
            <v>4</v>
          </cell>
        </row>
        <row r="3362">
          <cell r="A3362">
            <v>13633</v>
          </cell>
          <cell r="B3362" t="str">
            <v>Mazarine Trading s.r.o.</v>
          </cell>
          <cell r="C3362" t="str">
            <v>SK</v>
          </cell>
          <cell r="D3362">
            <v>46000</v>
          </cell>
          <cell r="E3362">
            <v>7637</v>
          </cell>
          <cell r="F3362">
            <v>73</v>
          </cell>
          <cell r="G3362">
            <v>5</v>
          </cell>
        </row>
        <row r="3363">
          <cell r="A3363">
            <v>13634</v>
          </cell>
          <cell r="B3363" t="str">
            <v>Citfin, spořitelní družstvo</v>
          </cell>
          <cell r="C3363" t="str">
            <v>CZ</v>
          </cell>
          <cell r="D3363">
            <v>64000</v>
          </cell>
          <cell r="E3363">
            <v>7651</v>
          </cell>
          <cell r="F3363">
            <v>60</v>
          </cell>
          <cell r="G3363">
            <v>3</v>
          </cell>
        </row>
        <row r="3364">
          <cell r="A3364">
            <v>13635</v>
          </cell>
          <cell r="B3364" t="str">
            <v>AGRIVEP a.s.</v>
          </cell>
          <cell r="C3364" t="str">
            <v>CZ</v>
          </cell>
          <cell r="D3364">
            <v>1000</v>
          </cell>
          <cell r="E3364">
            <v>7652</v>
          </cell>
          <cell r="F3364">
            <v>73</v>
          </cell>
          <cell r="G3364">
            <v>5</v>
          </cell>
        </row>
        <row r="3365">
          <cell r="A3365">
            <v>13636</v>
          </cell>
          <cell r="B3365" t="str">
            <v>ALEMA LIMITED</v>
          </cell>
          <cell r="C3365" t="str">
            <v>SC</v>
          </cell>
          <cell r="D3365">
            <v>46000</v>
          </cell>
          <cell r="E3365">
            <v>7653</v>
          </cell>
          <cell r="F3365">
            <v>73</v>
          </cell>
          <cell r="G3365">
            <v>5</v>
          </cell>
        </row>
        <row r="3366">
          <cell r="A3366">
            <v>13637</v>
          </cell>
          <cell r="B3366" t="str">
            <v>MATAPE LIMITED</v>
          </cell>
          <cell r="C3366" t="str">
            <v>CY</v>
          </cell>
          <cell r="D3366">
            <v>82000</v>
          </cell>
          <cell r="E3366">
            <v>7654</v>
          </cell>
          <cell r="F3366">
            <v>73</v>
          </cell>
          <cell r="G3366">
            <v>5</v>
          </cell>
        </row>
        <row r="3367">
          <cell r="A3367">
            <v>13638</v>
          </cell>
          <cell r="B3367" t="str">
            <v>REACHER LTD</v>
          </cell>
          <cell r="C3367" t="str">
            <v>AI</v>
          </cell>
          <cell r="D3367">
            <v>46000</v>
          </cell>
          <cell r="E3367">
            <v>7655</v>
          </cell>
          <cell r="F3367">
            <v>73</v>
          </cell>
          <cell r="G3367">
            <v>5</v>
          </cell>
        </row>
        <row r="3368">
          <cell r="A3368">
            <v>13639</v>
          </cell>
          <cell r="B3368" t="str">
            <v>PROACTIVE LOGISTIC SOLUTIONS LIMITED</v>
          </cell>
          <cell r="C3368" t="str">
            <v>CY</v>
          </cell>
          <cell r="D3368">
            <v>49000</v>
          </cell>
          <cell r="E3368">
            <v>7656</v>
          </cell>
          <cell r="F3368">
            <v>73</v>
          </cell>
          <cell r="G3368">
            <v>5</v>
          </cell>
        </row>
        <row r="3369">
          <cell r="A3369">
            <v>13640</v>
          </cell>
          <cell r="B3369" t="str">
            <v>QUANTMAX LIMITED</v>
          </cell>
          <cell r="C3369" t="str">
            <v>GB</v>
          </cell>
          <cell r="D3369">
            <v>46000</v>
          </cell>
          <cell r="E3369">
            <v>7657</v>
          </cell>
          <cell r="F3369">
            <v>73</v>
          </cell>
          <cell r="G3369">
            <v>5</v>
          </cell>
        </row>
        <row r="3370">
          <cell r="A3370">
            <v>13641</v>
          </cell>
          <cell r="B3370" t="str">
            <v>Českomoravská loterijní a.s.</v>
          </cell>
          <cell r="C3370" t="str">
            <v>CZ</v>
          </cell>
          <cell r="D3370">
            <v>92000</v>
          </cell>
          <cell r="E3370">
            <v>7658</v>
          </cell>
          <cell r="F3370">
            <v>73</v>
          </cell>
          <cell r="G3370">
            <v>5</v>
          </cell>
        </row>
        <row r="3371">
          <cell r="A3371">
            <v>13642</v>
          </cell>
          <cell r="B3371" t="str">
            <v>PPF A4 B.V.</v>
          </cell>
          <cell r="C3371" t="str">
            <v>NL</v>
          </cell>
          <cell r="D3371">
            <v>64000</v>
          </cell>
          <cell r="E3371">
            <v>7486</v>
          </cell>
          <cell r="F3371">
            <v>72</v>
          </cell>
          <cell r="G3371">
            <v>4</v>
          </cell>
        </row>
        <row r="3372">
          <cell r="A3372">
            <v>13643</v>
          </cell>
          <cell r="B3372" t="str">
            <v>SERVANTOR INTERNATIONAL CO. LIMITED</v>
          </cell>
          <cell r="C3372" t="str">
            <v>VG</v>
          </cell>
          <cell r="D3372">
            <v>46000</v>
          </cell>
          <cell r="E3372">
            <v>7659</v>
          </cell>
          <cell r="F3372">
            <v>73</v>
          </cell>
          <cell r="G3372">
            <v>5</v>
          </cell>
        </row>
        <row r="3373">
          <cell r="A3373">
            <v>13644</v>
          </cell>
          <cell r="B3373" t="str">
            <v>Charlton a.s.</v>
          </cell>
          <cell r="C3373" t="str">
            <v>CZ</v>
          </cell>
          <cell r="D3373">
            <v>68000</v>
          </cell>
          <cell r="E3373">
            <v>7660</v>
          </cell>
          <cell r="F3373">
            <v>73</v>
          </cell>
          <cell r="G3373">
            <v>5</v>
          </cell>
        </row>
        <row r="3374">
          <cell r="A3374">
            <v>13645</v>
          </cell>
          <cell r="B3374" t="str">
            <v>FORMA ENERGY LIMITED</v>
          </cell>
          <cell r="C3374" t="str">
            <v>GB</v>
          </cell>
          <cell r="D3374">
            <v>46000</v>
          </cell>
          <cell r="E3374">
            <v>7661</v>
          </cell>
          <cell r="F3374">
            <v>73</v>
          </cell>
          <cell r="G3374">
            <v>5</v>
          </cell>
        </row>
        <row r="3375">
          <cell r="A3375">
            <v>13646</v>
          </cell>
          <cell r="B3375" t="str">
            <v>ALEN Holding Ltd</v>
          </cell>
          <cell r="C3375" t="str">
            <v>VG</v>
          </cell>
          <cell r="D3375">
            <v>70000</v>
          </cell>
          <cell r="E3375">
            <v>7662</v>
          </cell>
          <cell r="F3375">
            <v>73</v>
          </cell>
          <cell r="G3375">
            <v>5</v>
          </cell>
        </row>
        <row r="3376">
          <cell r="A3376">
            <v>13647</v>
          </cell>
          <cell r="B3376" t="str">
            <v>NEXT LABORATORIES Holding GmbH</v>
          </cell>
          <cell r="C3376" t="str">
            <v>DE</v>
          </cell>
          <cell r="D3376">
            <v>86000</v>
          </cell>
          <cell r="E3376">
            <v>7663</v>
          </cell>
          <cell r="F3376">
            <v>73</v>
          </cell>
          <cell r="G3376">
            <v>5</v>
          </cell>
        </row>
        <row r="3377">
          <cell r="A3377">
            <v>13648</v>
          </cell>
          <cell r="B3377" t="str">
            <v>R CAPITAL SOLUTIONS LIMITED</v>
          </cell>
          <cell r="C3377" t="str">
            <v>CY</v>
          </cell>
          <cell r="D3377">
            <v>64000</v>
          </cell>
          <cell r="E3377">
            <v>7664</v>
          </cell>
          <cell r="F3377">
            <v>72</v>
          </cell>
          <cell r="G3377">
            <v>4</v>
          </cell>
        </row>
        <row r="3378">
          <cell r="A3378">
            <v>13649</v>
          </cell>
          <cell r="B3378" t="str">
            <v>TAGLEDON INVESTMENTS LIMITED</v>
          </cell>
          <cell r="C3378" t="str">
            <v>CY</v>
          </cell>
          <cell r="D3378">
            <v>64000</v>
          </cell>
          <cell r="E3378">
            <v>7665</v>
          </cell>
          <cell r="F3378">
            <v>72</v>
          </cell>
          <cell r="G3378">
            <v>4</v>
          </cell>
        </row>
        <row r="3379">
          <cell r="A3379">
            <v>13650</v>
          </cell>
          <cell r="B3379" t="str">
            <v>BURROST HOLDINGS LTD.</v>
          </cell>
          <cell r="C3379" t="str">
            <v>BZ</v>
          </cell>
          <cell r="D3379">
            <v>46000</v>
          </cell>
          <cell r="E3379">
            <v>7666</v>
          </cell>
          <cell r="F3379">
            <v>73</v>
          </cell>
          <cell r="G3379">
            <v>5</v>
          </cell>
        </row>
        <row r="3380">
          <cell r="A3380">
            <v>13651</v>
          </cell>
          <cell r="B3380" t="str">
            <v>Zephyr Commercial Trading Limited</v>
          </cell>
          <cell r="C3380" t="str">
            <v>VG</v>
          </cell>
          <cell r="D3380">
            <v>46000</v>
          </cell>
          <cell r="E3380">
            <v>7667</v>
          </cell>
          <cell r="F3380">
            <v>73</v>
          </cell>
          <cell r="G3380">
            <v>5</v>
          </cell>
        </row>
        <row r="3381">
          <cell r="A3381">
            <v>13652</v>
          </cell>
          <cell r="B3381" t="str">
            <v>CYTUNE PHARMA</v>
          </cell>
          <cell r="C3381" t="str">
            <v>FR</v>
          </cell>
          <cell r="D3381">
            <v>86000</v>
          </cell>
          <cell r="E3381">
            <v>7668</v>
          </cell>
          <cell r="F3381">
            <v>73</v>
          </cell>
          <cell r="G3381">
            <v>5</v>
          </cell>
        </row>
        <row r="3382">
          <cell r="A3382">
            <v>13653</v>
          </cell>
          <cell r="B3382" t="str">
            <v>Centras Invest LLP</v>
          </cell>
          <cell r="C3382" t="str">
            <v>KZ</v>
          </cell>
          <cell r="D3382">
            <v>64000</v>
          </cell>
          <cell r="E3382">
            <v>7669</v>
          </cell>
          <cell r="F3382">
            <v>72</v>
          </cell>
          <cell r="G3382">
            <v>4</v>
          </cell>
        </row>
        <row r="3383">
          <cell r="A3383">
            <v>13654</v>
          </cell>
          <cell r="B3383" t="str">
            <v>AIFRI JSC "Fund for short-term liquidity"</v>
          </cell>
          <cell r="C3383" t="str">
            <v>KZ</v>
          </cell>
          <cell r="D3383">
            <v>66000</v>
          </cell>
          <cell r="E3383">
            <v>7669</v>
          </cell>
          <cell r="F3383">
            <v>72</v>
          </cell>
          <cell r="G3383">
            <v>4</v>
          </cell>
        </row>
        <row r="3384">
          <cell r="A3384">
            <v>13655</v>
          </cell>
          <cell r="B3384" t="str">
            <v>JSC Centras Securities IPIF "Centras-Global markets"</v>
          </cell>
          <cell r="C3384" t="str">
            <v>KZ</v>
          </cell>
          <cell r="D3384">
            <v>66000</v>
          </cell>
          <cell r="E3384">
            <v>7669</v>
          </cell>
          <cell r="F3384">
            <v>72</v>
          </cell>
          <cell r="G3384">
            <v>4</v>
          </cell>
        </row>
        <row r="3385">
          <cell r="A3385">
            <v>13656</v>
          </cell>
          <cell r="B3385" t="str">
            <v>LLP Asfarma</v>
          </cell>
          <cell r="C3385" t="str">
            <v>KZ</v>
          </cell>
          <cell r="D3385">
            <v>21000</v>
          </cell>
          <cell r="E3385">
            <v>7670</v>
          </cell>
          <cell r="F3385">
            <v>73</v>
          </cell>
          <cell r="G3385">
            <v>5</v>
          </cell>
        </row>
        <row r="3386">
          <cell r="A3386">
            <v>13657</v>
          </cell>
          <cell r="B3386" t="str">
            <v>Institutions of "University" Astana "</v>
          </cell>
          <cell r="C3386" t="str">
            <v>KZ</v>
          </cell>
          <cell r="D3386">
            <v>85000</v>
          </cell>
          <cell r="E3386">
            <v>7671</v>
          </cell>
          <cell r="F3386">
            <v>73</v>
          </cell>
          <cell r="G3386">
            <v>5</v>
          </cell>
        </row>
        <row r="3387">
          <cell r="A3387">
            <v>13658</v>
          </cell>
          <cell r="B3387" t="str">
            <v>Institutions "Socio-Humanitarian College, the University of Central Asia"</v>
          </cell>
          <cell r="C3387" t="str">
            <v>KZ</v>
          </cell>
          <cell r="D3387">
            <v>85000</v>
          </cell>
          <cell r="E3387">
            <v>7672</v>
          </cell>
          <cell r="F3387">
            <v>73</v>
          </cell>
          <cell r="G3387">
            <v>5</v>
          </cell>
        </row>
        <row r="3388">
          <cell r="A3388">
            <v>13659</v>
          </cell>
          <cell r="B3388" t="str">
            <v>LLP "Centras Capital"</v>
          </cell>
          <cell r="C3388" t="str">
            <v>KZ</v>
          </cell>
          <cell r="D3388">
            <v>66000</v>
          </cell>
          <cell r="E3388">
            <v>7669</v>
          </cell>
          <cell r="F3388">
            <v>72</v>
          </cell>
          <cell r="G3388">
            <v>4</v>
          </cell>
        </row>
        <row r="3389">
          <cell r="A3389">
            <v>13660</v>
          </cell>
          <cell r="B3389" t="str">
            <v>BRANCH equity firm TULPAR INSAAT SANAYI TICARET Sirketi Anonymous in Almaty</v>
          </cell>
          <cell r="C3389" t="str">
            <v>KZ</v>
          </cell>
          <cell r="D3389">
            <v>41000</v>
          </cell>
          <cell r="E3389">
            <v>7673</v>
          </cell>
          <cell r="F3389">
            <v>73</v>
          </cell>
          <cell r="G3389">
            <v>5</v>
          </cell>
        </row>
        <row r="3390">
          <cell r="A3390">
            <v>13661</v>
          </cell>
          <cell r="B3390" t="str">
            <v>TULPAR İNŞAAT SANAYİ VE TİCARET A.Ş.</v>
          </cell>
          <cell r="C3390" t="str">
            <v>TR</v>
          </cell>
          <cell r="D3390">
            <v>41000</v>
          </cell>
          <cell r="E3390">
            <v>7673</v>
          </cell>
          <cell r="F3390">
            <v>73</v>
          </cell>
          <cell r="G3390">
            <v>5</v>
          </cell>
        </row>
        <row r="3391">
          <cell r="A3391">
            <v>13662</v>
          </cell>
          <cell r="B3391" t="str">
            <v>Nova Leasing JSC</v>
          </cell>
          <cell r="C3391" t="str">
            <v>KZ</v>
          </cell>
          <cell r="D3391">
            <v>64000</v>
          </cell>
          <cell r="E3391">
            <v>7674</v>
          </cell>
          <cell r="F3391">
            <v>72</v>
          </cell>
          <cell r="G3391">
            <v>4</v>
          </cell>
        </row>
        <row r="3392">
          <cell r="A3392">
            <v>13663</v>
          </cell>
          <cell r="B3392" t="str">
            <v>KASSA NOVA BANK JSC</v>
          </cell>
          <cell r="C3392" t="str">
            <v>KZ</v>
          </cell>
          <cell r="D3392">
            <v>64000</v>
          </cell>
          <cell r="E3392">
            <v>7674</v>
          </cell>
          <cell r="F3392">
            <v>72</v>
          </cell>
          <cell r="G3392">
            <v>4</v>
          </cell>
        </row>
        <row r="3393">
          <cell r="A3393">
            <v>13664</v>
          </cell>
          <cell r="B3393" t="str">
            <v>FORTEBANK JSC</v>
          </cell>
          <cell r="C3393" t="str">
            <v>KZ</v>
          </cell>
          <cell r="D3393">
            <v>64000</v>
          </cell>
          <cell r="E3393">
            <v>7675</v>
          </cell>
          <cell r="F3393">
            <v>72</v>
          </cell>
          <cell r="G3393">
            <v>4</v>
          </cell>
        </row>
        <row r="3394">
          <cell r="A3394">
            <v>13665</v>
          </cell>
          <cell r="B3394" t="str">
            <v>Joint-Stock Company “Tengri Bank”</v>
          </cell>
          <cell r="C3394" t="str">
            <v>KZ</v>
          </cell>
          <cell r="D3394">
            <v>64000</v>
          </cell>
          <cell r="E3394">
            <v>7676</v>
          </cell>
          <cell r="F3394">
            <v>72</v>
          </cell>
          <cell r="G3394">
            <v>4</v>
          </cell>
        </row>
        <row r="3395">
          <cell r="A3395">
            <v>13666</v>
          </cell>
          <cell r="B3395" t="str">
            <v>Bank of Tianjin Co</v>
          </cell>
          <cell r="C3395" t="str">
            <v>CN</v>
          </cell>
          <cell r="D3395">
            <v>64000</v>
          </cell>
          <cell r="E3395">
            <v>7677</v>
          </cell>
          <cell r="F3395">
            <v>60</v>
          </cell>
          <cell r="G3395">
            <v>3</v>
          </cell>
        </row>
        <row r="3396">
          <cell r="A3396">
            <v>13667</v>
          </cell>
          <cell r="B3396" t="str">
            <v>ASTANA MOTORS ALMATY LLP</v>
          </cell>
          <cell r="C3396" t="str">
            <v>KZ</v>
          </cell>
          <cell r="D3396">
            <v>33000</v>
          </cell>
          <cell r="E3396">
            <v>7678</v>
          </cell>
          <cell r="F3396">
            <v>73</v>
          </cell>
          <cell r="G3396">
            <v>5</v>
          </cell>
        </row>
        <row r="3397">
          <cell r="A3397">
            <v>13668</v>
          </cell>
          <cell r="B3397" t="str">
            <v>Art Media-Building corporation</v>
          </cell>
          <cell r="C3397" t="str">
            <v>KZ</v>
          </cell>
          <cell r="D3397">
            <v>77000</v>
          </cell>
          <cell r="E3397">
            <v>7679</v>
          </cell>
          <cell r="F3397">
            <v>73</v>
          </cell>
          <cell r="G3397">
            <v>5</v>
          </cell>
        </row>
        <row r="3398">
          <cell r="A3398">
            <v>13669</v>
          </cell>
          <cell r="B3398" t="str">
            <v>THE LONDON SCHOOL OF ENGLISH (CANTERBURY) LIMITED</v>
          </cell>
          <cell r="C3398" t="str">
            <v>GB</v>
          </cell>
          <cell r="D3398">
            <v>85000</v>
          </cell>
          <cell r="E3398">
            <v>7680</v>
          </cell>
          <cell r="F3398">
            <v>73</v>
          </cell>
          <cell r="G3398">
            <v>5</v>
          </cell>
        </row>
        <row r="3399">
          <cell r="A3399">
            <v>13670</v>
          </cell>
          <cell r="B3399" t="str">
            <v>Government Corporation of rights for citizens</v>
          </cell>
          <cell r="C3399" t="str">
            <v>KZ</v>
          </cell>
          <cell r="D3399">
            <v>84000</v>
          </cell>
          <cell r="E3399">
            <v>5454</v>
          </cell>
          <cell r="F3399">
            <v>73</v>
          </cell>
          <cell r="G3399">
            <v>5</v>
          </cell>
        </row>
        <row r="3400">
          <cell r="A3400">
            <v>13671</v>
          </cell>
          <cell r="B3400" t="str">
            <v>Telia Company AB id</v>
          </cell>
          <cell r="C3400" t="str">
            <v>SE</v>
          </cell>
          <cell r="D3400">
            <v>61000</v>
          </cell>
          <cell r="E3400">
            <v>7681</v>
          </cell>
          <cell r="F3400">
            <v>73</v>
          </cell>
          <cell r="G3400">
            <v>5</v>
          </cell>
        </row>
        <row r="3401">
          <cell r="A3401">
            <v>13672</v>
          </cell>
          <cell r="B3401" t="str">
            <v>K-sell</v>
          </cell>
          <cell r="C3401" t="str">
            <v>KZ</v>
          </cell>
          <cell r="D3401">
            <v>61000</v>
          </cell>
          <cell r="E3401">
            <v>7681</v>
          </cell>
          <cell r="F3401">
            <v>73</v>
          </cell>
          <cell r="G3401">
            <v>5</v>
          </cell>
        </row>
        <row r="3402">
          <cell r="A3402">
            <v>13673</v>
          </cell>
          <cell r="B3402" t="str">
            <v>Credit collection group</v>
          </cell>
          <cell r="C3402" t="str">
            <v>KZ</v>
          </cell>
          <cell r="D3402">
            <v>66000</v>
          </cell>
          <cell r="E3402">
            <v>7682</v>
          </cell>
          <cell r="F3402">
            <v>72</v>
          </cell>
          <cell r="G3402">
            <v>4</v>
          </cell>
        </row>
        <row r="3403">
          <cell r="A3403">
            <v>13674</v>
          </cell>
          <cell r="B3403" t="str">
            <v>First Credit Bureau</v>
          </cell>
          <cell r="C3403" t="str">
            <v>KZ</v>
          </cell>
          <cell r="D3403">
            <v>66000</v>
          </cell>
          <cell r="E3403">
            <v>7683</v>
          </cell>
          <cell r="F3403">
            <v>72</v>
          </cell>
          <cell r="G3403">
            <v>4</v>
          </cell>
        </row>
        <row r="3404">
          <cell r="A3404">
            <v>13675</v>
          </cell>
          <cell r="B3404" t="str">
            <v>Kazakhstan Deposit Insurance fund</v>
          </cell>
          <cell r="C3404" t="str">
            <v>KZ</v>
          </cell>
          <cell r="D3404">
            <v>65000</v>
          </cell>
          <cell r="E3404">
            <v>7684</v>
          </cell>
          <cell r="F3404">
            <v>71</v>
          </cell>
          <cell r="G3404">
            <v>4</v>
          </cell>
        </row>
        <row r="3405">
          <cell r="A3405">
            <v>13676</v>
          </cell>
          <cell r="B3405" t="str">
            <v>LLP Zhyldyz TPF</v>
          </cell>
          <cell r="C3405" t="str">
            <v>KZ</v>
          </cell>
          <cell r="D3405">
            <v>55000</v>
          </cell>
          <cell r="E3405">
            <v>7685</v>
          </cell>
          <cell r="F3405">
            <v>73</v>
          </cell>
          <cell r="G3405">
            <v>5</v>
          </cell>
        </row>
        <row r="3406">
          <cell r="A3406">
            <v>13677</v>
          </cell>
          <cell r="B3406" t="str">
            <v>LLP Geres</v>
          </cell>
          <cell r="C3406" t="str">
            <v>KZ</v>
          </cell>
          <cell r="D3406">
            <v>74000</v>
          </cell>
          <cell r="E3406">
            <v>7686</v>
          </cell>
          <cell r="F3406">
            <v>73</v>
          </cell>
          <cell r="G3406">
            <v>5</v>
          </cell>
        </row>
        <row r="3407">
          <cell r="A3407">
            <v>13678</v>
          </cell>
          <cell r="B3407" t="str">
            <v>ALFA-BANK (KZ)</v>
          </cell>
          <cell r="C3407" t="str">
            <v>KZ</v>
          </cell>
          <cell r="D3407">
            <v>64000</v>
          </cell>
          <cell r="E3407">
            <v>5044</v>
          </cell>
          <cell r="F3407">
            <v>72</v>
          </cell>
          <cell r="G3407">
            <v>4</v>
          </cell>
        </row>
        <row r="3408">
          <cell r="A3408">
            <v>13679</v>
          </cell>
          <cell r="B3408" t="str">
            <v>JSC "National Holding" Baiterek "</v>
          </cell>
          <cell r="C3408" t="str">
            <v>KZ</v>
          </cell>
          <cell r="D3408">
            <v>64000</v>
          </cell>
          <cell r="E3408">
            <v>7687</v>
          </cell>
          <cell r="F3408">
            <v>72</v>
          </cell>
          <cell r="G3408">
            <v>4</v>
          </cell>
        </row>
        <row r="3409">
          <cell r="A3409">
            <v>13680</v>
          </cell>
          <cell r="B3409" t="str">
            <v>HOUSE CONSTRUCTION SAVINGS BANK JSC</v>
          </cell>
          <cell r="C3409" t="str">
            <v>KZ</v>
          </cell>
          <cell r="D3409">
            <v>64000</v>
          </cell>
          <cell r="E3409">
            <v>7687</v>
          </cell>
          <cell r="F3409">
            <v>72</v>
          </cell>
          <cell r="G3409">
            <v>4</v>
          </cell>
        </row>
        <row r="3410">
          <cell r="A3410">
            <v>13681</v>
          </cell>
          <cell r="B3410" t="str">
            <v>JP FINANCE GROUP LLP</v>
          </cell>
          <cell r="C3410" t="str">
            <v>KZ</v>
          </cell>
          <cell r="D3410">
            <v>64000</v>
          </cell>
          <cell r="E3410">
            <v>7513</v>
          </cell>
          <cell r="F3410">
            <v>72</v>
          </cell>
          <cell r="G3410">
            <v>4</v>
          </cell>
        </row>
        <row r="3411">
          <cell r="A3411">
            <v>13682</v>
          </cell>
          <cell r="B3411" t="str">
            <v>JSC "SO JSC" Nurbank "insurance company" Nurpolicy "</v>
          </cell>
          <cell r="C3411" t="str">
            <v>KZ</v>
          </cell>
          <cell r="D3411">
            <v>65000</v>
          </cell>
          <cell r="E3411">
            <v>7513</v>
          </cell>
          <cell r="F3411">
            <v>71</v>
          </cell>
          <cell r="G3411">
            <v>4</v>
          </cell>
        </row>
        <row r="3412">
          <cell r="A3412">
            <v>13683</v>
          </cell>
          <cell r="B3412" t="str">
            <v>Dopravní podnik Ostrava a.s.</v>
          </cell>
          <cell r="C3412" t="str">
            <v>CZ</v>
          </cell>
          <cell r="D3412">
            <v>49000</v>
          </cell>
          <cell r="E3412">
            <v>5112</v>
          </cell>
          <cell r="F3412">
            <v>73</v>
          </cell>
          <cell r="G3412">
            <v>5</v>
          </cell>
        </row>
        <row r="3413">
          <cell r="A3413">
            <v>13684</v>
          </cell>
          <cell r="B3413" t="str">
            <v>Axiory Group Inc.</v>
          </cell>
          <cell r="C3413" t="str">
            <v>BZ</v>
          </cell>
          <cell r="D3413">
            <v>70000</v>
          </cell>
          <cell r="E3413">
            <v>7688</v>
          </cell>
          <cell r="F3413">
            <v>73</v>
          </cell>
          <cell r="G3413">
            <v>5</v>
          </cell>
        </row>
        <row r="3414">
          <cell r="A3414">
            <v>13685</v>
          </cell>
          <cell r="B3414" t="str">
            <v>RIGENSIS BANK AS</v>
          </cell>
          <cell r="C3414" t="str">
            <v>LV</v>
          </cell>
          <cell r="D3414">
            <v>64000</v>
          </cell>
          <cell r="E3414">
            <v>7689</v>
          </cell>
          <cell r="F3414">
            <v>60</v>
          </cell>
          <cell r="G3414">
            <v>3</v>
          </cell>
        </row>
        <row r="3415">
          <cell r="A3415">
            <v>13686</v>
          </cell>
          <cell r="B3415" t="str">
            <v>Matveeva Anastasia</v>
          </cell>
          <cell r="C3415" t="str">
            <v>IL</v>
          </cell>
          <cell r="D3415">
            <v>98000</v>
          </cell>
          <cell r="E3415">
            <v>7690</v>
          </cell>
          <cell r="F3415">
            <v>80</v>
          </cell>
          <cell r="G3415">
            <v>6</v>
          </cell>
        </row>
        <row r="3416">
          <cell r="A3416">
            <v>13687</v>
          </cell>
          <cell r="B3416" t="str">
            <v>Jeřábek Milan</v>
          </cell>
          <cell r="C3416" t="str">
            <v>CZ</v>
          </cell>
          <cell r="D3416">
            <v>98000</v>
          </cell>
          <cell r="E3416">
            <v>7695</v>
          </cell>
          <cell r="F3416">
            <v>80</v>
          </cell>
          <cell r="G3416">
            <v>6</v>
          </cell>
        </row>
        <row r="3417">
          <cell r="A3417">
            <v>13688</v>
          </cell>
          <cell r="B3417" t="str">
            <v>Brzobohatý Tomáš</v>
          </cell>
          <cell r="C3417" t="str">
            <v>CZ</v>
          </cell>
          <cell r="D3417">
            <v>98000</v>
          </cell>
          <cell r="E3417">
            <v>7696</v>
          </cell>
          <cell r="F3417">
            <v>80</v>
          </cell>
          <cell r="G3417">
            <v>6</v>
          </cell>
        </row>
        <row r="3418">
          <cell r="A3418">
            <v>13689</v>
          </cell>
          <cell r="B3418" t="str">
            <v>Bogdan Kirillovich Kondratev</v>
          </cell>
          <cell r="C3418" t="str">
            <v>RU</v>
          </cell>
          <cell r="D3418">
            <v>98000</v>
          </cell>
          <cell r="E3418">
            <v>7697</v>
          </cell>
          <cell r="F3418">
            <v>80</v>
          </cell>
          <cell r="G3418">
            <v>6</v>
          </cell>
        </row>
        <row r="3419">
          <cell r="A3419">
            <v>13690</v>
          </cell>
          <cell r="B3419" t="str">
            <v>Pozov Geron</v>
          </cell>
          <cell r="C3419" t="str">
            <v>CZ</v>
          </cell>
          <cell r="D3419">
            <v>98000</v>
          </cell>
          <cell r="E3419">
            <v>7653</v>
          </cell>
          <cell r="F3419">
            <v>80</v>
          </cell>
          <cell r="G3419">
            <v>6</v>
          </cell>
        </row>
        <row r="3420">
          <cell r="A3420">
            <v>13691</v>
          </cell>
          <cell r="B3420" t="str">
            <v>Kondrateva Vladimirovna Margarita</v>
          </cell>
          <cell r="C3420" t="str">
            <v>RU</v>
          </cell>
          <cell r="D3420">
            <v>98000</v>
          </cell>
          <cell r="E3420">
            <v>7698</v>
          </cell>
          <cell r="F3420">
            <v>80</v>
          </cell>
          <cell r="G3420">
            <v>6</v>
          </cell>
        </row>
        <row r="3421">
          <cell r="A3421">
            <v>13692</v>
          </cell>
          <cell r="B3421" t="str">
            <v>Flexton Ltd</v>
          </cell>
          <cell r="C3421" t="str">
            <v>AI</v>
          </cell>
          <cell r="D3421">
            <v>46000</v>
          </cell>
          <cell r="E3421">
            <v>7699</v>
          </cell>
          <cell r="F3421">
            <v>73</v>
          </cell>
          <cell r="G3421">
            <v>5</v>
          </cell>
        </row>
        <row r="3422">
          <cell r="A3422">
            <v>13693</v>
          </cell>
          <cell r="B3422" t="str">
            <v>Dunaev Ekaterina</v>
          </cell>
          <cell r="C3422" t="str">
            <v>CZ</v>
          </cell>
          <cell r="D3422">
            <v>98000</v>
          </cell>
          <cell r="E3422">
            <v>7700</v>
          </cell>
          <cell r="F3422">
            <v>80</v>
          </cell>
          <cell r="G3422">
            <v>6</v>
          </cell>
        </row>
        <row r="3423">
          <cell r="A3423">
            <v>13694</v>
          </cell>
          <cell r="B3423" t="str">
            <v>OSTROJ a.s.</v>
          </cell>
          <cell r="C3423" t="str">
            <v>CZ</v>
          </cell>
          <cell r="D3423">
            <v>28000</v>
          </cell>
          <cell r="E3423">
            <v>7701</v>
          </cell>
          <cell r="F3423">
            <v>73</v>
          </cell>
          <cell r="G3423">
            <v>5</v>
          </cell>
        </row>
        <row r="3424">
          <cell r="A3424">
            <v>13695</v>
          </cell>
          <cell r="B3424" t="str">
            <v>Pražská diecéze Církve československé husitské</v>
          </cell>
          <cell r="C3424" t="str">
            <v>CZ</v>
          </cell>
          <cell r="D3424">
            <v>94000</v>
          </cell>
          <cell r="E3424">
            <v>7702</v>
          </cell>
          <cell r="F3424">
            <v>30</v>
          </cell>
          <cell r="G3424">
            <v>2</v>
          </cell>
        </row>
        <row r="3425">
          <cell r="A3425">
            <v>13696</v>
          </cell>
          <cell r="B3425" t="str">
            <v>Středisko společných činností AV ČR, v.v.i.</v>
          </cell>
          <cell r="C3425" t="str">
            <v>CZ</v>
          </cell>
          <cell r="D3425">
            <v>55000</v>
          </cell>
          <cell r="E3425">
            <v>7703</v>
          </cell>
          <cell r="F3425">
            <v>30</v>
          </cell>
          <cell r="G3425">
            <v>2</v>
          </cell>
        </row>
        <row r="3426">
          <cell r="A3426">
            <v>13697</v>
          </cell>
          <cell r="B3426" t="str">
            <v>STRETTON TRADING CORPORATION</v>
          </cell>
          <cell r="C3426" t="str">
            <v>VG</v>
          </cell>
          <cell r="D3426">
            <v>46000</v>
          </cell>
          <cell r="E3426">
            <v>7704</v>
          </cell>
          <cell r="F3426">
            <v>73</v>
          </cell>
          <cell r="G3426">
            <v>5</v>
          </cell>
        </row>
        <row r="3427">
          <cell r="A3427">
            <v>13698</v>
          </cell>
          <cell r="B3427" t="str">
            <v>Hanák Jiří</v>
          </cell>
          <cell r="C3427" t="str">
            <v>CZ</v>
          </cell>
          <cell r="D3427">
            <v>69000</v>
          </cell>
          <cell r="E3427">
            <v>7705</v>
          </cell>
          <cell r="F3427">
            <v>73</v>
          </cell>
          <cell r="G3427">
            <v>5</v>
          </cell>
        </row>
        <row r="3428">
          <cell r="A3428">
            <v>13699</v>
          </cell>
          <cell r="B3428" t="str">
            <v>Suchý Petr</v>
          </cell>
          <cell r="C3428" t="str">
            <v>CZ</v>
          </cell>
          <cell r="D3428">
            <v>98000</v>
          </cell>
          <cell r="E3428">
            <v>7706</v>
          </cell>
          <cell r="F3428">
            <v>80</v>
          </cell>
          <cell r="G3428">
            <v>6</v>
          </cell>
        </row>
        <row r="3429">
          <cell r="A3429">
            <v>13700</v>
          </cell>
          <cell r="B3429" t="str">
            <v>ELMEP s.r.o.</v>
          </cell>
          <cell r="C3429" t="str">
            <v>CZ</v>
          </cell>
          <cell r="D3429">
            <v>27000</v>
          </cell>
          <cell r="E3429">
            <v>7707</v>
          </cell>
          <cell r="F3429">
            <v>73</v>
          </cell>
          <cell r="G3429">
            <v>5</v>
          </cell>
        </row>
        <row r="3430">
          <cell r="A3430">
            <v>13701</v>
          </cell>
          <cell r="B3430" t="str">
            <v>TOWER TOP LIMITED</v>
          </cell>
          <cell r="C3430" t="str">
            <v>NZ</v>
          </cell>
          <cell r="D3430">
            <v>46000</v>
          </cell>
          <cell r="E3430">
            <v>7708</v>
          </cell>
          <cell r="F3430">
            <v>73</v>
          </cell>
          <cell r="G3430">
            <v>5</v>
          </cell>
        </row>
        <row r="3431">
          <cell r="A3431">
            <v>13702</v>
          </cell>
          <cell r="B3431" t="str">
            <v>RANFRE ASSOCIATES GROUP LIMITED</v>
          </cell>
          <cell r="C3431" t="str">
            <v>VG</v>
          </cell>
          <cell r="D3431">
            <v>46000</v>
          </cell>
          <cell r="E3431">
            <v>7709</v>
          </cell>
          <cell r="F3431">
            <v>73</v>
          </cell>
          <cell r="G3431">
            <v>5</v>
          </cell>
        </row>
        <row r="3432">
          <cell r="A3432">
            <v>13703</v>
          </cell>
          <cell r="B3432" t="str">
            <v>ELEON LTD</v>
          </cell>
          <cell r="C3432" t="str">
            <v>SC</v>
          </cell>
          <cell r="D3432">
            <v>46000</v>
          </cell>
          <cell r="E3432">
            <v>7653</v>
          </cell>
          <cell r="F3432">
            <v>73</v>
          </cell>
          <cell r="G3432">
            <v>5</v>
          </cell>
        </row>
        <row r="3433">
          <cell r="A3433">
            <v>13704</v>
          </cell>
          <cell r="B3433" t="str">
            <v>Maděryč Milan</v>
          </cell>
          <cell r="C3433" t="str">
            <v>CZ</v>
          </cell>
          <cell r="D3433">
            <v>98000</v>
          </cell>
          <cell r="E3433">
            <v>7710</v>
          </cell>
          <cell r="F3433">
            <v>80</v>
          </cell>
          <cell r="G3433">
            <v>6</v>
          </cell>
        </row>
        <row r="3434">
          <cell r="A3434">
            <v>13705</v>
          </cell>
          <cell r="B3434" t="str">
            <v>WAHALE HOLDING LTD</v>
          </cell>
          <cell r="C3434" t="str">
            <v>CY</v>
          </cell>
          <cell r="D3434">
            <v>64000</v>
          </cell>
          <cell r="E3434">
            <v>7711</v>
          </cell>
          <cell r="F3434">
            <v>72</v>
          </cell>
          <cell r="G3434">
            <v>4</v>
          </cell>
        </row>
        <row r="3435">
          <cell r="A3435">
            <v>13706</v>
          </cell>
          <cell r="B3435" t="str">
            <v>MORCONE s.r.o.</v>
          </cell>
          <cell r="C3435" t="str">
            <v>CZ</v>
          </cell>
          <cell r="D3435">
            <v>46000</v>
          </cell>
          <cell r="E3435">
            <v>7711</v>
          </cell>
          <cell r="F3435">
            <v>73</v>
          </cell>
          <cell r="G3435">
            <v>5</v>
          </cell>
        </row>
        <row r="3436">
          <cell r="A3436">
            <v>13707</v>
          </cell>
          <cell r="B3436" t="str">
            <v>Otava Petr</v>
          </cell>
          <cell r="C3436" t="str">
            <v>CZ</v>
          </cell>
          <cell r="D3436">
            <v>98000</v>
          </cell>
          <cell r="E3436">
            <v>7712</v>
          </cell>
          <cell r="F3436">
            <v>80</v>
          </cell>
          <cell r="G3436">
            <v>6</v>
          </cell>
        </row>
        <row r="3437">
          <cell r="A3437">
            <v>13708</v>
          </cell>
          <cell r="B3437" t="str">
            <v>Werrexia Holding Ltd</v>
          </cell>
          <cell r="C3437" t="str">
            <v>MT</v>
          </cell>
          <cell r="D3437">
            <v>68000</v>
          </cell>
          <cell r="E3437">
            <v>7713</v>
          </cell>
          <cell r="F3437">
            <v>73</v>
          </cell>
          <cell r="G3437">
            <v>5</v>
          </cell>
        </row>
        <row r="3438">
          <cell r="A3438">
            <v>13709</v>
          </cell>
          <cell r="B3438" t="str">
            <v>Otavová Dagmar</v>
          </cell>
          <cell r="C3438" t="str">
            <v>CZ</v>
          </cell>
          <cell r="D3438">
            <v>98000</v>
          </cell>
          <cell r="E3438">
            <v>7714</v>
          </cell>
          <cell r="F3438">
            <v>80</v>
          </cell>
          <cell r="G3438">
            <v>6</v>
          </cell>
        </row>
        <row r="3439">
          <cell r="A3439">
            <v>13710</v>
          </cell>
          <cell r="B3439" t="str">
            <v>Galerie hlavního města Prahy</v>
          </cell>
          <cell r="C3439" t="str">
            <v>CZ</v>
          </cell>
          <cell r="D3439">
            <v>91000</v>
          </cell>
          <cell r="E3439">
            <v>5020</v>
          </cell>
          <cell r="F3439">
            <v>30</v>
          </cell>
          <cell r="G3439">
            <v>2</v>
          </cell>
        </row>
        <row r="3440">
          <cell r="A3440">
            <v>13711</v>
          </cell>
          <cell r="B3440" t="str">
            <v>Jeřábek Milan</v>
          </cell>
          <cell r="C3440" t="str">
            <v>CZ</v>
          </cell>
          <cell r="D3440">
            <v>98000</v>
          </cell>
          <cell r="E3440">
            <v>7715</v>
          </cell>
          <cell r="F3440">
            <v>80</v>
          </cell>
          <cell r="G3440">
            <v>6</v>
          </cell>
        </row>
        <row r="3441">
          <cell r="A3441">
            <v>13712</v>
          </cell>
          <cell r="B3441" t="str">
            <v>Lužová Jiřina</v>
          </cell>
          <cell r="C3441" t="str">
            <v>CZ</v>
          </cell>
          <cell r="D3441">
            <v>69000</v>
          </cell>
          <cell r="E3441">
            <v>7716</v>
          </cell>
          <cell r="F3441">
            <v>80</v>
          </cell>
          <cell r="G3441">
            <v>6</v>
          </cell>
        </row>
        <row r="3442">
          <cell r="A3442">
            <v>13713</v>
          </cell>
          <cell r="B3442" t="str">
            <v>Hamšík Karel</v>
          </cell>
          <cell r="C3442" t="str">
            <v>CZ</v>
          </cell>
          <cell r="D3442">
            <v>98000</v>
          </cell>
          <cell r="E3442">
            <v>7717</v>
          </cell>
          <cell r="F3442">
            <v>80</v>
          </cell>
          <cell r="G3442">
            <v>6</v>
          </cell>
        </row>
        <row r="3443">
          <cell r="A3443">
            <v>13714</v>
          </cell>
          <cell r="B3443" t="str">
            <v>Belison s.r.o.</v>
          </cell>
          <cell r="C3443" t="str">
            <v>SK</v>
          </cell>
          <cell r="D3443">
            <v>68000</v>
          </cell>
          <cell r="E3443">
            <v>7637</v>
          </cell>
          <cell r="F3443">
            <v>73</v>
          </cell>
          <cell r="G3443">
            <v>5</v>
          </cell>
        </row>
        <row r="3444">
          <cell r="A3444">
            <v>13715</v>
          </cell>
          <cell r="B3444" t="str">
            <v>Švandovo divadlo na Smíchově</v>
          </cell>
          <cell r="C3444" t="str">
            <v>CZ</v>
          </cell>
          <cell r="D3444">
            <v>90000</v>
          </cell>
          <cell r="E3444">
            <v>5020</v>
          </cell>
          <cell r="F3444">
            <v>30</v>
          </cell>
          <cell r="G3444">
            <v>2</v>
          </cell>
        </row>
        <row r="3445">
          <cell r="A3445">
            <v>13716</v>
          </cell>
          <cell r="B3445" t="str">
            <v>Centrum sociálních služeb Praha</v>
          </cell>
          <cell r="C3445" t="str">
            <v>CZ</v>
          </cell>
          <cell r="D3445">
            <v>88000</v>
          </cell>
          <cell r="E3445">
            <v>5020</v>
          </cell>
          <cell r="F3445">
            <v>30</v>
          </cell>
          <cell r="G3445">
            <v>2</v>
          </cell>
        </row>
        <row r="3446">
          <cell r="A3446">
            <v>13717</v>
          </cell>
          <cell r="B3446" t="str">
            <v>Hadamczik Alois</v>
          </cell>
          <cell r="C3446" t="str">
            <v>CZ</v>
          </cell>
          <cell r="D3446">
            <v>98000</v>
          </cell>
          <cell r="E3446">
            <v>7718</v>
          </cell>
          <cell r="F3446">
            <v>80</v>
          </cell>
          <cell r="G3446">
            <v>6</v>
          </cell>
        </row>
        <row r="3447">
          <cell r="A3447">
            <v>13718</v>
          </cell>
          <cell r="B3447" t="str">
            <v>Střední škola - Centrum odborné přípravy technickohospodářské, Praha 9, Poděbradská 1/179</v>
          </cell>
          <cell r="C3447" t="str">
            <v>CZ</v>
          </cell>
          <cell r="D3447">
            <v>85000</v>
          </cell>
          <cell r="E3447">
            <v>5020</v>
          </cell>
          <cell r="F3447">
            <v>30</v>
          </cell>
          <cell r="G3447">
            <v>2</v>
          </cell>
        </row>
        <row r="3448">
          <cell r="A3448">
            <v>13719</v>
          </cell>
          <cell r="B3448" t="str">
            <v>Pražská konzervatoř, Praha 1, Na Rejdišti 1</v>
          </cell>
          <cell r="C3448" t="str">
            <v>CZ</v>
          </cell>
          <cell r="D3448">
            <v>85000</v>
          </cell>
          <cell r="E3448">
            <v>5020</v>
          </cell>
          <cell r="F3448">
            <v>30</v>
          </cell>
          <cell r="G3448">
            <v>2</v>
          </cell>
        </row>
        <row r="3449">
          <cell r="A3449">
            <v>13720</v>
          </cell>
          <cell r="B3449" t="str">
            <v>Blaško Jan</v>
          </cell>
          <cell r="C3449" t="str">
            <v>CZ</v>
          </cell>
          <cell r="D3449">
            <v>98000</v>
          </cell>
          <cell r="E3449">
            <v>7719</v>
          </cell>
          <cell r="F3449">
            <v>80</v>
          </cell>
          <cell r="G3449">
            <v>6</v>
          </cell>
        </row>
        <row r="3450">
          <cell r="A3450">
            <v>13721</v>
          </cell>
          <cell r="B3450" t="str">
            <v>ExIm Corporation</v>
          </cell>
          <cell r="C3450" t="str">
            <v>AI</v>
          </cell>
          <cell r="D3450">
            <v>46000</v>
          </cell>
          <cell r="E3450">
            <v>7720</v>
          </cell>
          <cell r="F3450">
            <v>73</v>
          </cell>
          <cell r="G3450">
            <v>5</v>
          </cell>
        </row>
        <row r="3451">
          <cell r="A3451">
            <v>13722</v>
          </cell>
          <cell r="B3451" t="str">
            <v>ARADIS INTERNATIONAL LIMITED</v>
          </cell>
          <cell r="C3451" t="str">
            <v>VG</v>
          </cell>
          <cell r="D3451">
            <v>46000</v>
          </cell>
          <cell r="E3451">
            <v>7721</v>
          </cell>
          <cell r="F3451">
            <v>73</v>
          </cell>
          <cell r="G3451">
            <v>5</v>
          </cell>
        </row>
        <row r="3452">
          <cell r="A3452">
            <v>13723</v>
          </cell>
          <cell r="B3452" t="str">
            <v>Hejda Luboš</v>
          </cell>
          <cell r="C3452" t="str">
            <v>CZ</v>
          </cell>
          <cell r="D3452">
            <v>97000</v>
          </cell>
          <cell r="E3452">
            <v>7722</v>
          </cell>
          <cell r="F3452">
            <v>80</v>
          </cell>
          <cell r="G3452">
            <v>6</v>
          </cell>
        </row>
        <row r="3453">
          <cell r="A3453">
            <v>13724</v>
          </cell>
          <cell r="B3453" t="str">
            <v>Domov pro seniory Elišky Purkyňové</v>
          </cell>
          <cell r="C3453" t="str">
            <v>CZ</v>
          </cell>
          <cell r="D3453">
            <v>87000</v>
          </cell>
          <cell r="E3453">
            <v>5020</v>
          </cell>
          <cell r="F3453">
            <v>30</v>
          </cell>
          <cell r="G3453">
            <v>2</v>
          </cell>
        </row>
        <row r="3454">
          <cell r="A3454">
            <v>13725</v>
          </cell>
          <cell r="B3454" t="str">
            <v>SANDREX TRADING CORP</v>
          </cell>
          <cell r="C3454" t="str">
            <v>VG</v>
          </cell>
          <cell r="D3454">
            <v>46000</v>
          </cell>
          <cell r="E3454">
            <v>7723</v>
          </cell>
          <cell r="F3454">
            <v>73</v>
          </cell>
          <cell r="G3454">
            <v>5</v>
          </cell>
        </row>
        <row r="3455">
          <cell r="A3455">
            <v>13726</v>
          </cell>
          <cell r="B3455" t="str">
            <v>Městská nemocnice následné péče</v>
          </cell>
          <cell r="C3455" t="str">
            <v>CZ</v>
          </cell>
          <cell r="D3455">
            <v>86000</v>
          </cell>
          <cell r="E3455">
            <v>5020</v>
          </cell>
          <cell r="F3455">
            <v>30</v>
          </cell>
          <cell r="G3455">
            <v>2</v>
          </cell>
        </row>
        <row r="3456">
          <cell r="A3456">
            <v>13727</v>
          </cell>
          <cell r="B3456" t="str">
            <v>HANTÁLY a.s.</v>
          </cell>
          <cell r="C3456" t="str">
            <v>CZ</v>
          </cell>
          <cell r="D3456">
            <v>38000</v>
          </cell>
          <cell r="E3456">
            <v>7724</v>
          </cell>
          <cell r="F3456">
            <v>73</v>
          </cell>
          <cell r="G3456">
            <v>5</v>
          </cell>
        </row>
        <row r="3457">
          <cell r="A3457">
            <v>13728</v>
          </cell>
          <cell r="B3457" t="str">
            <v>BB&amp;B Group Management Limited</v>
          </cell>
          <cell r="C3457" t="str">
            <v>VG</v>
          </cell>
          <cell r="D3457">
            <v>46000</v>
          </cell>
          <cell r="E3457">
            <v>7725</v>
          </cell>
          <cell r="F3457">
            <v>73</v>
          </cell>
          <cell r="G3457">
            <v>5</v>
          </cell>
        </row>
        <row r="3458">
          <cell r="A3458">
            <v>13729</v>
          </cell>
          <cell r="B3458" t="str">
            <v>CEE COLLECT LIMITED</v>
          </cell>
          <cell r="C3458" t="str">
            <v>CY</v>
          </cell>
          <cell r="D3458">
            <v>64000</v>
          </cell>
          <cell r="E3458">
            <v>7726</v>
          </cell>
          <cell r="F3458">
            <v>72</v>
          </cell>
          <cell r="G3458">
            <v>4</v>
          </cell>
        </row>
        <row r="3459">
          <cell r="A3459">
            <v>13730</v>
          </cell>
          <cell r="B3459" t="str">
            <v>CEE COLLECT Retail s.r.o.</v>
          </cell>
          <cell r="C3459" t="str">
            <v>CZ</v>
          </cell>
          <cell r="D3459">
            <v>82000</v>
          </cell>
          <cell r="E3459">
            <v>7726</v>
          </cell>
          <cell r="F3459">
            <v>73</v>
          </cell>
          <cell r="G3459">
            <v>5</v>
          </cell>
        </row>
        <row r="3460">
          <cell r="A3460">
            <v>13731</v>
          </cell>
          <cell r="B3460" t="str">
            <v>WANESS BUSINESS LTD.</v>
          </cell>
          <cell r="C3460" t="str">
            <v>SC</v>
          </cell>
          <cell r="D3460">
            <v>66000</v>
          </cell>
          <cell r="E3460">
            <v>7727</v>
          </cell>
          <cell r="F3460">
            <v>72</v>
          </cell>
          <cell r="G3460">
            <v>4</v>
          </cell>
        </row>
        <row r="3461">
          <cell r="A3461">
            <v>13732</v>
          </cell>
          <cell r="B3461" t="str">
            <v>Sibur Holding</v>
          </cell>
          <cell r="C3461" t="str">
            <v>RU</v>
          </cell>
          <cell r="D3461">
            <v>20000</v>
          </cell>
          <cell r="E3461">
            <v>7728</v>
          </cell>
          <cell r="F3461">
            <v>73</v>
          </cell>
          <cell r="G3461">
            <v>5</v>
          </cell>
        </row>
        <row r="3462">
          <cell r="A3462">
            <v>13733</v>
          </cell>
          <cell r="B3462" t="str">
            <v>HSBC Philippines</v>
          </cell>
          <cell r="C3462" t="str">
            <v>PH</v>
          </cell>
          <cell r="D3462">
            <v>64000</v>
          </cell>
          <cell r="E3462">
            <v>5012</v>
          </cell>
          <cell r="F3462">
            <v>72</v>
          </cell>
          <cell r="G3462">
            <v>4</v>
          </cell>
        </row>
        <row r="3463">
          <cell r="A3463">
            <v>13734</v>
          </cell>
          <cell r="B3463" t="str">
            <v>HSBC Holdings plc</v>
          </cell>
          <cell r="C3463" t="str">
            <v>GB</v>
          </cell>
          <cell r="D3463">
            <v>64000</v>
          </cell>
          <cell r="E3463">
            <v>5012</v>
          </cell>
          <cell r="F3463">
            <v>72</v>
          </cell>
          <cell r="G3463">
            <v>4</v>
          </cell>
        </row>
        <row r="3464">
          <cell r="A3464">
            <v>13735</v>
          </cell>
          <cell r="B3464" t="str">
            <v>PT CNB Nusantara</v>
          </cell>
          <cell r="C3464" t="str">
            <v>ID</v>
          </cell>
          <cell r="D3464">
            <v>63000</v>
          </cell>
          <cell r="E3464">
            <v>7729</v>
          </cell>
          <cell r="F3464">
            <v>73</v>
          </cell>
          <cell r="G3464">
            <v>5</v>
          </cell>
        </row>
        <row r="3465">
          <cell r="A3465">
            <v>13736</v>
          </cell>
          <cell r="B3465" t="str">
            <v>PT Indomarco Prismatama</v>
          </cell>
          <cell r="C3465" t="str">
            <v>ID</v>
          </cell>
          <cell r="D3465">
            <v>73000</v>
          </cell>
          <cell r="E3465">
            <v>7729</v>
          </cell>
          <cell r="F3465">
            <v>73</v>
          </cell>
          <cell r="G3465">
            <v>5</v>
          </cell>
        </row>
        <row r="3466">
          <cell r="A3466">
            <v>13737</v>
          </cell>
          <cell r="B3466" t="str">
            <v>Shaanxi International Trust Co Ltd</v>
          </cell>
          <cell r="C3466" t="str">
            <v>CN</v>
          </cell>
          <cell r="D3466">
            <v>64000</v>
          </cell>
          <cell r="E3466">
            <v>7731</v>
          </cell>
          <cell r="F3466">
            <v>72</v>
          </cell>
          <cell r="G3466">
            <v>4</v>
          </cell>
        </row>
        <row r="3467">
          <cell r="A3467">
            <v>13738</v>
          </cell>
          <cell r="B3467" t="str">
            <v>Banque Pictet et CIE S.A.</v>
          </cell>
          <cell r="C3467" t="str">
            <v>CH</v>
          </cell>
          <cell r="D3467">
            <v>64000</v>
          </cell>
          <cell r="E3467">
            <v>7732</v>
          </cell>
          <cell r="F3467">
            <v>60</v>
          </cell>
          <cell r="G3467">
            <v>3</v>
          </cell>
        </row>
        <row r="3468">
          <cell r="A3468">
            <v>13739</v>
          </cell>
          <cell r="B3468" t="str">
            <v>JSC Insurance company "Kazkommerts-Police"</v>
          </cell>
          <cell r="C3468" t="str">
            <v>KZ</v>
          </cell>
          <cell r="D3468">
            <v>65000</v>
          </cell>
          <cell r="E3468">
            <v>6794</v>
          </cell>
          <cell r="F3468">
            <v>71</v>
          </cell>
          <cell r="G3468">
            <v>4</v>
          </cell>
        </row>
        <row r="3469">
          <cell r="A3469">
            <v>13740</v>
          </cell>
          <cell r="B3469" t="str">
            <v>JSC Insurance company "Kazkommerts-Life"</v>
          </cell>
          <cell r="C3469" t="str">
            <v>KZ</v>
          </cell>
          <cell r="D3469">
            <v>65000</v>
          </cell>
          <cell r="E3469">
            <v>6794</v>
          </cell>
          <cell r="F3469">
            <v>71</v>
          </cell>
          <cell r="G3469">
            <v>4</v>
          </cell>
        </row>
        <row r="3470">
          <cell r="A3470">
            <v>13741</v>
          </cell>
          <cell r="B3470" t="str">
            <v>JSC Karazhanbasmunai</v>
          </cell>
          <cell r="C3470" t="str">
            <v>KZ</v>
          </cell>
          <cell r="D3470">
            <v>6000</v>
          </cell>
          <cell r="E3470">
            <v>7734</v>
          </cell>
          <cell r="F3470">
            <v>73</v>
          </cell>
          <cell r="G3470">
            <v>5</v>
          </cell>
        </row>
        <row r="3471">
          <cell r="A3471">
            <v>13742</v>
          </cell>
          <cell r="B3471" t="str">
            <v>LLP Zernovaya company</v>
          </cell>
          <cell r="C3471" t="str">
            <v>KZ</v>
          </cell>
          <cell r="D3471">
            <v>32000</v>
          </cell>
          <cell r="E3471">
            <v>7735</v>
          </cell>
          <cell r="F3471">
            <v>73</v>
          </cell>
          <cell r="G3471">
            <v>5</v>
          </cell>
        </row>
        <row r="3472">
          <cell r="A3472">
            <v>13743</v>
          </cell>
          <cell r="B3472" t="str">
            <v>DELTA BANK JSC</v>
          </cell>
          <cell r="C3472" t="str">
            <v>KZ</v>
          </cell>
          <cell r="D3472">
            <v>64000</v>
          </cell>
          <cell r="E3472">
            <v>7736</v>
          </cell>
          <cell r="F3472">
            <v>72</v>
          </cell>
          <cell r="G3472">
            <v>4</v>
          </cell>
        </row>
        <row r="3473">
          <cell r="A3473">
            <v>13744</v>
          </cell>
          <cell r="B3473" t="str">
            <v>Military Commercial Joint Stock Bank</v>
          </cell>
          <cell r="C3473" t="str">
            <v>VN</v>
          </cell>
          <cell r="D3473">
            <v>64000</v>
          </cell>
          <cell r="E3473">
            <v>7737</v>
          </cell>
          <cell r="F3473">
            <v>72</v>
          </cell>
          <cell r="G3473">
            <v>4</v>
          </cell>
        </row>
        <row r="3474">
          <cell r="A3474">
            <v>13745</v>
          </cell>
          <cell r="B3474" t="str">
            <v>VIET CAPITAL COMMERCIAL JOINT STOCK BANK
VIET CAPITAL COMMERCIAL JOINT STOCK BANK</v>
          </cell>
          <cell r="C3474" t="str">
            <v>VN</v>
          </cell>
          <cell r="D3474">
            <v>64000</v>
          </cell>
          <cell r="E3474">
            <v>7738</v>
          </cell>
          <cell r="F3474">
            <v>72</v>
          </cell>
          <cell r="G3474">
            <v>4</v>
          </cell>
        </row>
        <row r="3475">
          <cell r="A3475">
            <v>13746</v>
          </cell>
          <cell r="B3475" t="str">
            <v>Allianz SE</v>
          </cell>
          <cell r="C3475" t="str">
            <v>DE</v>
          </cell>
          <cell r="D3475">
            <v>65000</v>
          </cell>
          <cell r="E3475">
            <v>5088</v>
          </cell>
          <cell r="F3475">
            <v>71</v>
          </cell>
          <cell r="G3475">
            <v>4</v>
          </cell>
        </row>
        <row r="3476">
          <cell r="A3476">
            <v>13747</v>
          </cell>
          <cell r="B3476" t="str">
            <v>Allianz penzijní společnost, a.s.</v>
          </cell>
          <cell r="C3476" t="str">
            <v>CZ</v>
          </cell>
          <cell r="D3476">
            <v>66000</v>
          </cell>
          <cell r="E3476">
            <v>5088</v>
          </cell>
          <cell r="F3476">
            <v>72</v>
          </cell>
          <cell r="G3476">
            <v>4</v>
          </cell>
        </row>
        <row r="3477">
          <cell r="A3477">
            <v>13748</v>
          </cell>
          <cell r="B3477" t="str">
            <v>CODECO CAPITAL INVESTMENTS (UK) LIMITE</v>
          </cell>
          <cell r="C3477" t="str">
            <v>GB</v>
          </cell>
          <cell r="D3477">
            <v>70000</v>
          </cell>
          <cell r="E3477">
            <v>6281</v>
          </cell>
          <cell r="F3477">
            <v>73</v>
          </cell>
          <cell r="G3477">
            <v>5</v>
          </cell>
        </row>
        <row r="3478">
          <cell r="A3478">
            <v>13749</v>
          </cell>
          <cell r="B3478" t="str">
            <v>CODECO a.s.</v>
          </cell>
          <cell r="C3478" t="str">
            <v>CZ</v>
          </cell>
          <cell r="D3478">
            <v>68000</v>
          </cell>
          <cell r="E3478">
            <v>6281</v>
          </cell>
          <cell r="F3478">
            <v>73</v>
          </cell>
          <cell r="G3478">
            <v>5</v>
          </cell>
        </row>
        <row r="3479">
          <cell r="A3479">
            <v>13750</v>
          </cell>
          <cell r="B3479" t="str">
            <v>MICHARON TOP INVESTMENTS s.r.o.</v>
          </cell>
          <cell r="C3479" t="str">
            <v>CZ</v>
          </cell>
          <cell r="D3479">
            <v>68000</v>
          </cell>
          <cell r="E3479">
            <v>7739</v>
          </cell>
          <cell r="F3479">
            <v>73</v>
          </cell>
          <cell r="G3479">
            <v>5</v>
          </cell>
        </row>
        <row r="3480">
          <cell r="A3480">
            <v>13751</v>
          </cell>
          <cell r="B3480" t="str">
            <v>Otavová Simona</v>
          </cell>
          <cell r="C3480" t="str">
            <v>CZ</v>
          </cell>
          <cell r="D3480">
            <v>98000</v>
          </cell>
          <cell r="E3480">
            <v>7740</v>
          </cell>
          <cell r="F3480">
            <v>80</v>
          </cell>
          <cell r="G3480">
            <v>6</v>
          </cell>
        </row>
        <row r="3481">
          <cell r="A3481">
            <v>13752</v>
          </cell>
          <cell r="B3481" t="str">
            <v>Pelikán Tomáš</v>
          </cell>
          <cell r="C3481" t="str">
            <v>CZ</v>
          </cell>
          <cell r="D3481">
            <v>69000</v>
          </cell>
          <cell r="E3481">
            <v>7741</v>
          </cell>
          <cell r="F3481">
            <v>80</v>
          </cell>
          <cell r="G3481">
            <v>6</v>
          </cell>
        </row>
        <row r="3482">
          <cell r="A3482">
            <v>13753</v>
          </cell>
          <cell r="B3482" t="str">
            <v>Lunts Technology Group Limited</v>
          </cell>
          <cell r="C3482" t="str">
            <v>VG</v>
          </cell>
          <cell r="D3482">
            <v>46000</v>
          </cell>
          <cell r="E3482">
            <v>7742</v>
          </cell>
          <cell r="F3482">
            <v>73</v>
          </cell>
          <cell r="G3482">
            <v>5</v>
          </cell>
        </row>
        <row r="3483">
          <cell r="A3483">
            <v>13754</v>
          </cell>
          <cell r="B3483" t="str">
            <v>MONTALFANO HOLDING LTD.</v>
          </cell>
          <cell r="C3483" t="str">
            <v>GB</v>
          </cell>
          <cell r="D3483">
            <v>46000</v>
          </cell>
          <cell r="E3483">
            <v>7743</v>
          </cell>
          <cell r="F3483">
            <v>73</v>
          </cell>
          <cell r="G3483">
            <v>5</v>
          </cell>
        </row>
        <row r="3484">
          <cell r="A3484">
            <v>13755</v>
          </cell>
          <cell r="B3484" t="str">
            <v>Pianche s.r.o.</v>
          </cell>
          <cell r="C3484" t="str">
            <v>SK</v>
          </cell>
          <cell r="D3484">
            <v>46000</v>
          </cell>
          <cell r="E3484">
            <v>7743</v>
          </cell>
          <cell r="F3484">
            <v>73</v>
          </cell>
          <cell r="G3484">
            <v>5</v>
          </cell>
        </row>
        <row r="3485">
          <cell r="A3485">
            <v>13756</v>
          </cell>
          <cell r="B3485" t="str">
            <v>DPE CYPRUS LIMITED</v>
          </cell>
          <cell r="C3485" t="str">
            <v>CY</v>
          </cell>
          <cell r="D3485">
            <v>46000</v>
          </cell>
          <cell r="E3485">
            <v>7744</v>
          </cell>
          <cell r="F3485">
            <v>73</v>
          </cell>
          <cell r="G3485">
            <v>5</v>
          </cell>
        </row>
        <row r="3486">
          <cell r="A3486">
            <v>13757</v>
          </cell>
          <cell r="B3486" t="str">
            <v>NORTHWARD HOLDINGS LIMITED</v>
          </cell>
          <cell r="C3486" t="str">
            <v>CY</v>
          </cell>
          <cell r="D3486">
            <v>64000</v>
          </cell>
          <cell r="E3486">
            <v>7342</v>
          </cell>
          <cell r="F3486">
            <v>72</v>
          </cell>
          <cell r="G3486">
            <v>4</v>
          </cell>
        </row>
        <row r="3487">
          <cell r="A3487">
            <v>13758</v>
          </cell>
          <cell r="B3487" t="str">
            <v>SALBERG FINANCE LIMITED</v>
          </cell>
          <cell r="C3487" t="str">
            <v>VG</v>
          </cell>
          <cell r="D3487">
            <v>70000</v>
          </cell>
          <cell r="E3487">
            <v>7745</v>
          </cell>
          <cell r="F3487">
            <v>73</v>
          </cell>
          <cell r="G3487">
            <v>5</v>
          </cell>
        </row>
        <row r="3488">
          <cell r="A3488">
            <v>13759</v>
          </cell>
          <cell r="B3488" t="str">
            <v>Citfin - Finanční trhy, a.s.</v>
          </cell>
          <cell r="C3488" t="str">
            <v>CZ</v>
          </cell>
          <cell r="D3488">
            <v>66000</v>
          </cell>
          <cell r="E3488">
            <v>7746</v>
          </cell>
          <cell r="F3488">
            <v>72</v>
          </cell>
          <cell r="G3488">
            <v>4</v>
          </cell>
        </row>
        <row r="3489">
          <cell r="A3489">
            <v>13760</v>
          </cell>
          <cell r="B3489" t="str">
            <v>Fryc Ondřej</v>
          </cell>
          <cell r="C3489" t="str">
            <v>CZ</v>
          </cell>
          <cell r="D3489">
            <v>98000</v>
          </cell>
          <cell r="E3489">
            <v>7747</v>
          </cell>
          <cell r="F3489">
            <v>80</v>
          </cell>
          <cell r="G3489">
            <v>6</v>
          </cell>
        </row>
        <row r="3490">
          <cell r="A3490">
            <v>13761</v>
          </cell>
          <cell r="B3490" t="str">
            <v>Míka Eduard</v>
          </cell>
          <cell r="C3490" t="str">
            <v>CZ</v>
          </cell>
          <cell r="D3490">
            <v>98000</v>
          </cell>
          <cell r="E3490">
            <v>7748</v>
          </cell>
          <cell r="F3490">
            <v>80</v>
          </cell>
          <cell r="G3490">
            <v>6</v>
          </cell>
        </row>
        <row r="3491">
          <cell r="A3491">
            <v>13762</v>
          </cell>
          <cell r="B3491" t="str">
            <v>Pacák Jan</v>
          </cell>
          <cell r="C3491" t="str">
            <v>CZ</v>
          </cell>
          <cell r="D3491">
            <v>98000</v>
          </cell>
          <cell r="E3491">
            <v>7749</v>
          </cell>
          <cell r="F3491">
            <v>80</v>
          </cell>
          <cell r="G3491">
            <v>6</v>
          </cell>
        </row>
        <row r="3492">
          <cell r="A3492">
            <v>13763</v>
          </cell>
          <cell r="B3492" t="str">
            <v>Šenkypl Dušan</v>
          </cell>
          <cell r="C3492" t="str">
            <v>CZ</v>
          </cell>
          <cell r="D3492">
            <v>98000</v>
          </cell>
          <cell r="E3492">
            <v>7750</v>
          </cell>
          <cell r="F3492">
            <v>80</v>
          </cell>
          <cell r="G3492">
            <v>6</v>
          </cell>
        </row>
        <row r="3493">
          <cell r="A3493">
            <v>13764</v>
          </cell>
          <cell r="B3493" t="str">
            <v>ADAMURENO a.s.</v>
          </cell>
          <cell r="C3493" t="str">
            <v>CZ</v>
          </cell>
          <cell r="D3493">
            <v>68000</v>
          </cell>
          <cell r="E3493">
            <v>7751</v>
          </cell>
          <cell r="F3493">
            <v>73</v>
          </cell>
          <cell r="G3493">
            <v>5</v>
          </cell>
        </row>
        <row r="3494">
          <cell r="A3494">
            <v>13765</v>
          </cell>
          <cell r="B3494" t="str">
            <v>Podkonický Juraj</v>
          </cell>
          <cell r="C3494" t="str">
            <v>CZ</v>
          </cell>
          <cell r="D3494">
            <v>98000</v>
          </cell>
          <cell r="E3494">
            <v>7752</v>
          </cell>
          <cell r="F3494">
            <v>80</v>
          </cell>
          <cell r="G3494">
            <v>6</v>
          </cell>
        </row>
        <row r="3495">
          <cell r="A3495">
            <v>13766</v>
          </cell>
          <cell r="B3495" t="str">
            <v>Martin Hes</v>
          </cell>
          <cell r="C3495" t="str">
            <v>CZ</v>
          </cell>
          <cell r="D3495">
            <v>98000</v>
          </cell>
          <cell r="E3495">
            <v>7753</v>
          </cell>
          <cell r="F3495">
            <v>80</v>
          </cell>
          <cell r="G3495">
            <v>6</v>
          </cell>
        </row>
        <row r="3496">
          <cell r="A3496">
            <v>13767</v>
          </cell>
          <cell r="B3496" t="str">
            <v>N&amp;F CallCentre s.r.o.</v>
          </cell>
          <cell r="C3496" t="str">
            <v>CZ</v>
          </cell>
          <cell r="D3496">
            <v>61000</v>
          </cell>
          <cell r="E3496">
            <v>7753</v>
          </cell>
          <cell r="F3496">
            <v>73</v>
          </cell>
          <cell r="G3496">
            <v>5</v>
          </cell>
        </row>
        <row r="3497">
          <cell r="A3497">
            <v>13768</v>
          </cell>
          <cell r="B3497" t="str">
            <v>Mantorov Nikolaevich Artem</v>
          </cell>
          <cell r="C3497" t="str">
            <v>RU</v>
          </cell>
          <cell r="D3497">
            <v>98000</v>
          </cell>
          <cell r="E3497">
            <v>7754</v>
          </cell>
          <cell r="F3497">
            <v>80</v>
          </cell>
          <cell r="G3497">
            <v>6</v>
          </cell>
        </row>
        <row r="3498">
          <cell r="A3498">
            <v>13769</v>
          </cell>
          <cell r="B3498" t="str">
            <v>Drobinin Nikolaevič Vladimir</v>
          </cell>
          <cell r="C3498" t="str">
            <v>ES</v>
          </cell>
          <cell r="D3498">
            <v>98000</v>
          </cell>
          <cell r="E3498">
            <v>7755</v>
          </cell>
          <cell r="F3498">
            <v>80</v>
          </cell>
          <cell r="G3498">
            <v>6</v>
          </cell>
        </row>
        <row r="3499">
          <cell r="A3499">
            <v>13770</v>
          </cell>
          <cell r="B3499" t="str">
            <v>DS Capital. Investment Advisory Ltd</v>
          </cell>
          <cell r="C3499" t="str">
            <v>VG</v>
          </cell>
          <cell r="D3499">
            <v>46000</v>
          </cell>
          <cell r="E3499">
            <v>7756</v>
          </cell>
          <cell r="F3499">
            <v>73</v>
          </cell>
          <cell r="G3499">
            <v>5</v>
          </cell>
        </row>
        <row r="3500">
          <cell r="A3500">
            <v>13771</v>
          </cell>
          <cell r="B3500" t="str">
            <v>ALETTAX LIMITED</v>
          </cell>
          <cell r="C3500" t="str">
            <v>GB</v>
          </cell>
          <cell r="D3500">
            <v>46000</v>
          </cell>
          <cell r="E3500">
            <v>7757</v>
          </cell>
          <cell r="F3500">
            <v>73</v>
          </cell>
          <cell r="G3500">
            <v>5</v>
          </cell>
        </row>
        <row r="3501">
          <cell r="A3501">
            <v>13772</v>
          </cell>
          <cell r="B3501" t="str">
            <v>RINTEX s.r.o.</v>
          </cell>
          <cell r="C3501" t="str">
            <v>CZ</v>
          </cell>
          <cell r="D3501">
            <v>68000</v>
          </cell>
          <cell r="E3501">
            <v>7758</v>
          </cell>
          <cell r="F3501">
            <v>73</v>
          </cell>
          <cell r="G3501">
            <v>5</v>
          </cell>
        </row>
        <row r="3502">
          <cell r="A3502">
            <v>13773</v>
          </cell>
          <cell r="B3502" t="str">
            <v>SATORANIX LIMITED</v>
          </cell>
          <cell r="C3502" t="str">
            <v>CY</v>
          </cell>
          <cell r="D3502">
            <v>64000</v>
          </cell>
          <cell r="E3502">
            <v>7759</v>
          </cell>
          <cell r="F3502">
            <v>72</v>
          </cell>
          <cell r="G3502">
            <v>4</v>
          </cell>
        </row>
        <row r="3503">
          <cell r="A3503">
            <v>13774</v>
          </cell>
          <cell r="B3503" t="str">
            <v>ECO POWER PROCUREMENT LLP</v>
          </cell>
          <cell r="C3503" t="str">
            <v>GB</v>
          </cell>
          <cell r="D3503">
            <v>46000</v>
          </cell>
          <cell r="E3503">
            <v>7760</v>
          </cell>
          <cell r="F3503">
            <v>73</v>
          </cell>
          <cell r="G3503">
            <v>5</v>
          </cell>
        </row>
        <row r="3504">
          <cell r="A3504">
            <v>13775</v>
          </cell>
          <cell r="B3504" t="str">
            <v>Institut Václava Klause, o.p.s.</v>
          </cell>
          <cell r="C3504" t="str">
            <v>CZ</v>
          </cell>
          <cell r="D3504">
            <v>85000</v>
          </cell>
          <cell r="E3504">
            <v>7761</v>
          </cell>
          <cell r="F3504">
            <v>30</v>
          </cell>
          <cell r="G3504">
            <v>2</v>
          </cell>
        </row>
        <row r="3505">
          <cell r="A3505">
            <v>13776</v>
          </cell>
          <cell r="B3505" t="str">
            <v>Čurda Ilja</v>
          </cell>
          <cell r="C3505" t="str">
            <v>CZ</v>
          </cell>
          <cell r="D3505">
            <v>98000</v>
          </cell>
          <cell r="E3505">
            <v>7762</v>
          </cell>
          <cell r="F3505">
            <v>80</v>
          </cell>
          <cell r="G3505">
            <v>6</v>
          </cell>
        </row>
        <row r="3506">
          <cell r="A3506">
            <v>13777</v>
          </cell>
          <cell r="B3506" t="str">
            <v>Popiolek Pavel</v>
          </cell>
          <cell r="C3506" t="str">
            <v>CZ</v>
          </cell>
          <cell r="D3506">
            <v>98000</v>
          </cell>
          <cell r="E3506">
            <v>7763</v>
          </cell>
          <cell r="F3506">
            <v>80</v>
          </cell>
          <cell r="G3506">
            <v>6</v>
          </cell>
        </row>
        <row r="3507">
          <cell r="A3507">
            <v>13778</v>
          </cell>
          <cell r="B3507" t="str">
            <v>Huarong International Trust Co., Ltd</v>
          </cell>
          <cell r="C3507" t="str">
            <v>CN</v>
          </cell>
          <cell r="D3507">
            <v>64000</v>
          </cell>
          <cell r="E3507">
            <v>7746</v>
          </cell>
          <cell r="F3507">
            <v>72</v>
          </cell>
          <cell r="G3507">
            <v>4</v>
          </cell>
        </row>
        <row r="3508">
          <cell r="A3508">
            <v>13779</v>
          </cell>
          <cell r="B3508" t="str">
            <v>JSC Life Insurance Company State Annuity Company</v>
          </cell>
          <cell r="C3508" t="str">
            <v>KZ</v>
          </cell>
          <cell r="D3508">
            <v>65000</v>
          </cell>
          <cell r="E3508">
            <v>5454</v>
          </cell>
          <cell r="F3508">
            <v>71</v>
          </cell>
          <cell r="G3508">
            <v>4</v>
          </cell>
        </row>
        <row r="3509">
          <cell r="A3509">
            <v>13780</v>
          </cell>
          <cell r="B3509" t="str">
            <v>Joint Stock Company "Investment Fund of Kazakhstan"</v>
          </cell>
          <cell r="C3509" t="str">
            <v>KZ</v>
          </cell>
          <cell r="D3509">
            <v>64000</v>
          </cell>
          <cell r="E3509">
            <v>7747</v>
          </cell>
          <cell r="F3509">
            <v>72</v>
          </cell>
          <cell r="G3509">
            <v>4</v>
          </cell>
        </row>
        <row r="3510">
          <cell r="A3510">
            <v>13781</v>
          </cell>
          <cell r="B3510" t="str">
            <v>LLP "Capital Logistics"</v>
          </cell>
          <cell r="C3510" t="str">
            <v>KZ</v>
          </cell>
          <cell r="D3510">
            <v>45000</v>
          </cell>
          <cell r="E3510">
            <v>7747</v>
          </cell>
          <cell r="F3510">
            <v>72</v>
          </cell>
          <cell r="G3510">
            <v>4</v>
          </cell>
        </row>
        <row r="3511">
          <cell r="A3511">
            <v>20000</v>
          </cell>
          <cell r="B3511" t="str">
            <v>Underlimit exposures (CZ, 64000)</v>
          </cell>
          <cell r="C3511" t="str">
            <v>CZ</v>
          </cell>
          <cell r="D3511">
            <v>64000</v>
          </cell>
          <cell r="E3511">
            <v>0</v>
          </cell>
          <cell r="F3511">
            <v>72</v>
          </cell>
          <cell r="G3511">
            <v>4</v>
          </cell>
        </row>
        <row r="3512">
          <cell r="A3512">
            <v>20001</v>
          </cell>
          <cell r="B3512" t="str">
            <v>Underlimit exposures (AT, 84000)</v>
          </cell>
          <cell r="C3512" t="str">
            <v>AT</v>
          </cell>
          <cell r="D3512">
            <v>84000</v>
          </cell>
          <cell r="E3512">
            <v>0</v>
          </cell>
          <cell r="F3512">
            <v>73</v>
          </cell>
          <cell r="G3512">
            <v>5</v>
          </cell>
        </row>
        <row r="3513">
          <cell r="A3513">
            <v>20002</v>
          </cell>
          <cell r="B3513" t="str">
            <v>Underlimit exposures (KZ, 98000)</v>
          </cell>
          <cell r="C3513" t="str">
            <v>KZ</v>
          </cell>
          <cell r="D3513">
            <v>98000</v>
          </cell>
          <cell r="E3513">
            <v>0</v>
          </cell>
          <cell r="F3513">
            <v>80</v>
          </cell>
          <cell r="G3513">
            <v>6</v>
          </cell>
        </row>
        <row r="3514">
          <cell r="A3514">
            <v>20003</v>
          </cell>
          <cell r="B3514" t="str">
            <v>Underlimit exposures (DE, 66000)</v>
          </cell>
          <cell r="C3514" t="str">
            <v>DE</v>
          </cell>
          <cell r="D3514">
            <v>66000</v>
          </cell>
          <cell r="E3514">
            <v>0</v>
          </cell>
          <cell r="F3514">
            <v>72</v>
          </cell>
          <cell r="G3514">
            <v>4</v>
          </cell>
        </row>
        <row r="3515">
          <cell r="A3515">
            <v>20004</v>
          </cell>
          <cell r="B3515" t="str">
            <v>Underlimit exposures (FR, 99999)</v>
          </cell>
          <cell r="C3515" t="str">
            <v>FR</v>
          </cell>
          <cell r="D3515">
            <v>99999</v>
          </cell>
          <cell r="E3515">
            <v>0</v>
          </cell>
          <cell r="F3515">
            <v>73</v>
          </cell>
          <cell r="G3515">
            <v>5</v>
          </cell>
        </row>
        <row r="3516">
          <cell r="A3516">
            <v>20005</v>
          </cell>
          <cell r="B3516" t="str">
            <v>Underlimit exposures (IE, 66000)</v>
          </cell>
          <cell r="C3516" t="str">
            <v>IE</v>
          </cell>
          <cell r="D3516">
            <v>66000</v>
          </cell>
          <cell r="E3516">
            <v>0</v>
          </cell>
          <cell r="F3516">
            <v>72</v>
          </cell>
          <cell r="G3516">
            <v>4</v>
          </cell>
        </row>
        <row r="3517">
          <cell r="A3517">
            <v>20006</v>
          </cell>
          <cell r="B3517" t="str">
            <v>Underlimit exposures (MX, 84000)</v>
          </cell>
          <cell r="C3517" t="str">
            <v>MX</v>
          </cell>
          <cell r="D3517">
            <v>84000</v>
          </cell>
          <cell r="E3517">
            <v>0</v>
          </cell>
          <cell r="F3517">
            <v>73</v>
          </cell>
          <cell r="G3517">
            <v>5</v>
          </cell>
        </row>
        <row r="3518">
          <cell r="A3518">
            <v>20007</v>
          </cell>
          <cell r="B3518" t="str">
            <v>Underlimit exposures (NL, 84000)</v>
          </cell>
          <cell r="C3518" t="str">
            <v>NL</v>
          </cell>
          <cell r="D3518">
            <v>84000</v>
          </cell>
          <cell r="E3518">
            <v>0</v>
          </cell>
          <cell r="F3518">
            <v>73</v>
          </cell>
          <cell r="G3518">
            <v>5</v>
          </cell>
        </row>
        <row r="3519">
          <cell r="A3519">
            <v>20008</v>
          </cell>
          <cell r="B3519" t="str">
            <v>Underlimit exposures (RU, 64000)</v>
          </cell>
          <cell r="C3519" t="str">
            <v>RU</v>
          </cell>
          <cell r="D3519">
            <v>64000</v>
          </cell>
          <cell r="E3519">
            <v>0</v>
          </cell>
          <cell r="F3519">
            <v>72</v>
          </cell>
          <cell r="G3519">
            <v>4</v>
          </cell>
        </row>
        <row r="3520">
          <cell r="A3520">
            <v>20009</v>
          </cell>
          <cell r="B3520" t="str">
            <v>Underlimit exposures (CZ, 18000)</v>
          </cell>
          <cell r="C3520" t="str">
            <v>CZ</v>
          </cell>
          <cell r="D3520">
            <v>18000</v>
          </cell>
          <cell r="E3520">
            <v>0</v>
          </cell>
          <cell r="F3520">
            <v>73</v>
          </cell>
          <cell r="G3520">
            <v>5</v>
          </cell>
        </row>
        <row r="3521">
          <cell r="A3521">
            <v>20010</v>
          </cell>
          <cell r="B3521" t="str">
            <v>Underlimit exposures (CZ, 45000)</v>
          </cell>
          <cell r="C3521" t="str">
            <v>CZ</v>
          </cell>
          <cell r="D3521">
            <v>45000</v>
          </cell>
          <cell r="E3521">
            <v>0</v>
          </cell>
          <cell r="F3521">
            <v>73</v>
          </cell>
          <cell r="G3521">
            <v>5</v>
          </cell>
        </row>
        <row r="3522">
          <cell r="A3522">
            <v>20011</v>
          </cell>
          <cell r="B3522" t="str">
            <v>Underlimit exposures (CZ, 46000)</v>
          </cell>
          <cell r="C3522" t="str">
            <v>CZ</v>
          </cell>
          <cell r="D3522">
            <v>46000</v>
          </cell>
          <cell r="E3522">
            <v>0</v>
          </cell>
          <cell r="F3522">
            <v>73</v>
          </cell>
          <cell r="G3522">
            <v>5</v>
          </cell>
        </row>
        <row r="3523">
          <cell r="A3523">
            <v>20012</v>
          </cell>
          <cell r="B3523" t="str">
            <v>Underlimit exposures (CZ, 56000)</v>
          </cell>
          <cell r="C3523" t="str">
            <v>CZ</v>
          </cell>
          <cell r="D3523">
            <v>56000</v>
          </cell>
          <cell r="E3523">
            <v>0</v>
          </cell>
          <cell r="F3523">
            <v>73</v>
          </cell>
          <cell r="G3523">
            <v>5</v>
          </cell>
        </row>
        <row r="3524">
          <cell r="A3524">
            <v>20013</v>
          </cell>
          <cell r="B3524" t="str">
            <v>Underlimit exposures (CZ, 66000)</v>
          </cell>
          <cell r="C3524" t="str">
            <v>CZ</v>
          </cell>
          <cell r="D3524">
            <v>66000</v>
          </cell>
          <cell r="E3524">
            <v>0</v>
          </cell>
          <cell r="F3524">
            <v>72</v>
          </cell>
          <cell r="G3524">
            <v>4</v>
          </cell>
        </row>
        <row r="3525">
          <cell r="A3525">
            <v>20014</v>
          </cell>
          <cell r="B3525" t="str">
            <v>Underlimit exposures (CZ, 62000)</v>
          </cell>
          <cell r="C3525" t="str">
            <v>CZ</v>
          </cell>
          <cell r="D3525">
            <v>62000</v>
          </cell>
          <cell r="E3525">
            <v>0</v>
          </cell>
          <cell r="F3525">
            <v>73</v>
          </cell>
          <cell r="G3525">
            <v>5</v>
          </cell>
        </row>
        <row r="3526">
          <cell r="A3526">
            <v>20015</v>
          </cell>
          <cell r="B3526" t="str">
            <v>Underlimit exposures (CZ, 99999)</v>
          </cell>
          <cell r="C3526" t="str">
            <v>CZ</v>
          </cell>
          <cell r="D3526">
            <v>99999</v>
          </cell>
          <cell r="E3526">
            <v>0</v>
          </cell>
          <cell r="F3526">
            <v>73</v>
          </cell>
          <cell r="G3526">
            <v>5</v>
          </cell>
        </row>
        <row r="3527">
          <cell r="A3527">
            <v>20016</v>
          </cell>
          <cell r="B3527" t="str">
            <v>Underlimit exposures (CZ, 84000)</v>
          </cell>
          <cell r="C3527" t="str">
            <v>CZ</v>
          </cell>
          <cell r="D3527">
            <v>84000</v>
          </cell>
          <cell r="E3527">
            <v>0</v>
          </cell>
          <cell r="F3527">
            <v>73</v>
          </cell>
          <cell r="G3527">
            <v>5</v>
          </cell>
        </row>
        <row r="3528">
          <cell r="A3528">
            <v>20017</v>
          </cell>
          <cell r="B3528" t="str">
            <v>Underlimit exposures (CZ, 98000)</v>
          </cell>
          <cell r="C3528" t="str">
            <v>CZ</v>
          </cell>
          <cell r="D3528">
            <v>98000</v>
          </cell>
          <cell r="E3528">
            <v>0</v>
          </cell>
          <cell r="F3528">
            <v>80</v>
          </cell>
          <cell r="G3528">
            <v>6</v>
          </cell>
        </row>
        <row r="3529">
          <cell r="A3529">
            <v>20018</v>
          </cell>
          <cell r="B3529" t="str">
            <v>Underlimit exposures (DE, 64000)</v>
          </cell>
          <cell r="C3529" t="str">
            <v>DE</v>
          </cell>
          <cell r="D3529">
            <v>64000</v>
          </cell>
          <cell r="E3529">
            <v>0</v>
          </cell>
          <cell r="F3529">
            <v>72</v>
          </cell>
          <cell r="G3529">
            <v>4</v>
          </cell>
        </row>
        <row r="3530">
          <cell r="A3530">
            <v>20019</v>
          </cell>
          <cell r="B3530" t="str">
            <v>Underlimit exposures (GB, 99999)</v>
          </cell>
          <cell r="C3530" t="str">
            <v>GB</v>
          </cell>
          <cell r="D3530">
            <v>99999</v>
          </cell>
          <cell r="E3530">
            <v>0</v>
          </cell>
          <cell r="F3530">
            <v>73</v>
          </cell>
          <cell r="G3530">
            <v>5</v>
          </cell>
        </row>
        <row r="3531">
          <cell r="A3531">
            <v>20020</v>
          </cell>
          <cell r="B3531" t="str">
            <v>Underlimit exposures (US, 64000)</v>
          </cell>
          <cell r="C3531" t="str">
            <v>US</v>
          </cell>
          <cell r="D3531">
            <v>64000</v>
          </cell>
          <cell r="E3531">
            <v>0</v>
          </cell>
          <cell r="F3531">
            <v>72</v>
          </cell>
          <cell r="G3531">
            <v>4</v>
          </cell>
        </row>
        <row r="3532">
          <cell r="A3532">
            <v>20021</v>
          </cell>
          <cell r="B3532" t="str">
            <v>Underlimit exposures (US, 99999)</v>
          </cell>
          <cell r="C3532" t="str">
            <v>US</v>
          </cell>
          <cell r="D3532">
            <v>99999</v>
          </cell>
          <cell r="E3532">
            <v>0</v>
          </cell>
          <cell r="F3532">
            <v>73</v>
          </cell>
          <cell r="G3532">
            <v>5</v>
          </cell>
        </row>
        <row r="3533">
          <cell r="A3533">
            <v>20022</v>
          </cell>
          <cell r="B3533" t="str">
            <v>Underlimit exposures (US, 85000)</v>
          </cell>
          <cell r="C3533" t="str">
            <v>US</v>
          </cell>
          <cell r="D3533">
            <v>85000</v>
          </cell>
          <cell r="E3533">
            <v>0</v>
          </cell>
          <cell r="F3533">
            <v>73</v>
          </cell>
          <cell r="G3533">
            <v>5</v>
          </cell>
        </row>
        <row r="3534">
          <cell r="A3534">
            <v>20023</v>
          </cell>
          <cell r="B3534" t="str">
            <v>Underlimit exposures (SK, 66000)</v>
          </cell>
          <cell r="C3534" t="str">
            <v>SK</v>
          </cell>
          <cell r="D3534">
            <v>66000</v>
          </cell>
          <cell r="E3534">
            <v>0</v>
          </cell>
          <cell r="F3534">
            <v>72</v>
          </cell>
          <cell r="G3534">
            <v>4</v>
          </cell>
        </row>
        <row r="3535">
          <cell r="A3535">
            <v>20024</v>
          </cell>
          <cell r="B3535" t="str">
            <v>Underlimit exposures (LU, 64000)</v>
          </cell>
          <cell r="C3535" t="str">
            <v>LU</v>
          </cell>
          <cell r="D3535">
            <v>64000</v>
          </cell>
          <cell r="E3535">
            <v>0</v>
          </cell>
          <cell r="F3535">
            <v>72</v>
          </cell>
          <cell r="G3535">
            <v>4</v>
          </cell>
        </row>
        <row r="3536">
          <cell r="A3536">
            <v>20025</v>
          </cell>
          <cell r="B3536" t="str">
            <v>Underlimit exposures (LU, 66000)</v>
          </cell>
          <cell r="C3536" t="str">
            <v>LU</v>
          </cell>
          <cell r="D3536">
            <v>66000</v>
          </cell>
          <cell r="E3536">
            <v>0</v>
          </cell>
          <cell r="F3536">
            <v>72</v>
          </cell>
          <cell r="G3536">
            <v>4</v>
          </cell>
        </row>
        <row r="3537">
          <cell r="A3537">
            <v>20026</v>
          </cell>
          <cell r="B3537" t="str">
            <v>Underlimit exposures (LU, 13000)</v>
          </cell>
          <cell r="C3537" t="str">
            <v>LU</v>
          </cell>
          <cell r="D3537">
            <v>13000</v>
          </cell>
          <cell r="E3537">
            <v>0</v>
          </cell>
          <cell r="F3537">
            <v>73</v>
          </cell>
          <cell r="G3537">
            <v>5</v>
          </cell>
        </row>
        <row r="3538">
          <cell r="A3538">
            <v>20027</v>
          </cell>
          <cell r="B3538" t="str">
            <v>Underlimit exposures (LU, 68000)</v>
          </cell>
          <cell r="C3538" t="str">
            <v>LU</v>
          </cell>
          <cell r="D3538">
            <v>68000</v>
          </cell>
          <cell r="E3538">
            <v>0</v>
          </cell>
          <cell r="F3538">
            <v>73</v>
          </cell>
          <cell r="G3538">
            <v>5</v>
          </cell>
        </row>
        <row r="3539">
          <cell r="A3539">
            <v>20028</v>
          </cell>
          <cell r="B3539" t="str">
            <v>Underlimit exposures (LU, 65000)</v>
          </cell>
          <cell r="C3539" t="str">
            <v>LU</v>
          </cell>
          <cell r="D3539">
            <v>65000</v>
          </cell>
          <cell r="E3539">
            <v>0</v>
          </cell>
          <cell r="F3539">
            <v>72</v>
          </cell>
          <cell r="G3539">
            <v>4</v>
          </cell>
        </row>
        <row r="3540">
          <cell r="A3540">
            <v>20029</v>
          </cell>
          <cell r="B3540" t="str">
            <v>Underlimit exposures (BY, 93000)</v>
          </cell>
          <cell r="C3540" t="str">
            <v>BY</v>
          </cell>
          <cell r="D3540">
            <v>93000</v>
          </cell>
          <cell r="E3540">
            <v>0</v>
          </cell>
          <cell r="F3540">
            <v>73</v>
          </cell>
          <cell r="G3540">
            <v>5</v>
          </cell>
        </row>
        <row r="3541">
          <cell r="A3541">
            <v>20030</v>
          </cell>
          <cell r="B3541" t="str">
            <v>Underlimit exposures (CZ, 35000)</v>
          </cell>
          <cell r="C3541" t="str">
            <v>CZ</v>
          </cell>
          <cell r="D3541">
            <v>35000</v>
          </cell>
          <cell r="E3541">
            <v>0</v>
          </cell>
          <cell r="F3541">
            <v>73</v>
          </cell>
          <cell r="G3541">
            <v>5</v>
          </cell>
        </row>
        <row r="3542">
          <cell r="A3542">
            <v>20031</v>
          </cell>
          <cell r="B3542" t="str">
            <v>Underlimit exposures (BY, 74000)</v>
          </cell>
          <cell r="C3542" t="str">
            <v>BY</v>
          </cell>
          <cell r="D3542">
            <v>74000</v>
          </cell>
          <cell r="E3542">
            <v>0</v>
          </cell>
          <cell r="F3542">
            <v>73</v>
          </cell>
          <cell r="G3542">
            <v>5</v>
          </cell>
        </row>
        <row r="3543">
          <cell r="A3543">
            <v>20032</v>
          </cell>
          <cell r="B3543" t="str">
            <v>Underlimit exposures (AT, 68000)</v>
          </cell>
          <cell r="C3543" t="str">
            <v>AT</v>
          </cell>
          <cell r="D3543">
            <v>68000</v>
          </cell>
          <cell r="E3543">
            <v>0</v>
          </cell>
          <cell r="F3543">
            <v>73</v>
          </cell>
          <cell r="G3543">
            <v>5</v>
          </cell>
        </row>
        <row r="3544">
          <cell r="A3544">
            <v>20033</v>
          </cell>
          <cell r="B3544" t="str">
            <v>Underlimit exposures (IE, 64000)</v>
          </cell>
          <cell r="C3544" t="str">
            <v>IE</v>
          </cell>
          <cell r="D3544">
            <v>64000</v>
          </cell>
          <cell r="E3544">
            <v>0</v>
          </cell>
          <cell r="F3544">
            <v>72</v>
          </cell>
          <cell r="G3544">
            <v>4</v>
          </cell>
        </row>
        <row r="3545">
          <cell r="A3545">
            <v>20034</v>
          </cell>
          <cell r="B3545" t="str">
            <v>Underlimit exposures (HU, 64000)</v>
          </cell>
          <cell r="C3545" t="str">
            <v>HU</v>
          </cell>
          <cell r="D3545">
            <v>64000</v>
          </cell>
          <cell r="E3545">
            <v>0</v>
          </cell>
          <cell r="F3545">
            <v>72</v>
          </cell>
          <cell r="G3545">
            <v>4</v>
          </cell>
        </row>
        <row r="3546">
          <cell r="A3546">
            <v>20035</v>
          </cell>
          <cell r="B3546" t="str">
            <v>Underlimit exposures (CZ, 61000)</v>
          </cell>
          <cell r="C3546" t="str">
            <v>CZ</v>
          </cell>
          <cell r="D3546">
            <v>61000</v>
          </cell>
          <cell r="E3546">
            <v>0</v>
          </cell>
          <cell r="F3546">
            <v>73</v>
          </cell>
          <cell r="G3546">
            <v>5</v>
          </cell>
        </row>
        <row r="3547">
          <cell r="A3547">
            <v>20036</v>
          </cell>
          <cell r="B3547" t="str">
            <v>Underlimit exposures (RU, 24000)</v>
          </cell>
          <cell r="C3547" t="str">
            <v>RU</v>
          </cell>
          <cell r="D3547">
            <v>24000</v>
          </cell>
          <cell r="E3547">
            <v>0</v>
          </cell>
          <cell r="F3547">
            <v>73</v>
          </cell>
          <cell r="G3547">
            <v>5</v>
          </cell>
        </row>
        <row r="3548">
          <cell r="A3548">
            <v>20037</v>
          </cell>
          <cell r="B3548" t="str">
            <v>Underlimit exposures (UA, 64000)</v>
          </cell>
          <cell r="C3548" t="str">
            <v>UA</v>
          </cell>
          <cell r="D3548">
            <v>64000</v>
          </cell>
          <cell r="E3548">
            <v>0</v>
          </cell>
          <cell r="F3548">
            <v>72</v>
          </cell>
          <cell r="G3548">
            <v>4</v>
          </cell>
        </row>
        <row r="3549">
          <cell r="A3549">
            <v>20038</v>
          </cell>
          <cell r="B3549" t="str">
            <v>Underlimit exposures (UA, 84000)</v>
          </cell>
          <cell r="C3549" t="str">
            <v>UA</v>
          </cell>
          <cell r="D3549">
            <v>84000</v>
          </cell>
          <cell r="E3549">
            <v>0</v>
          </cell>
          <cell r="F3549">
            <v>73</v>
          </cell>
          <cell r="G3549">
            <v>5</v>
          </cell>
        </row>
        <row r="3550">
          <cell r="A3550">
            <v>20039</v>
          </cell>
          <cell r="B3550" t="str">
            <v>Underlimit exposures (XX, 99999)</v>
          </cell>
          <cell r="C3550" t="str">
            <v>XX</v>
          </cell>
          <cell r="D3550">
            <v>99999</v>
          </cell>
          <cell r="E3550">
            <v>0</v>
          </cell>
          <cell r="F3550">
            <v>73</v>
          </cell>
          <cell r="G3550">
            <v>5</v>
          </cell>
        </row>
        <row r="3551">
          <cell r="A3551">
            <v>20040</v>
          </cell>
          <cell r="B3551" t="str">
            <v>Underlimit exposures (CY, 64000)</v>
          </cell>
          <cell r="C3551" t="str">
            <v>CY</v>
          </cell>
          <cell r="D3551">
            <v>64000</v>
          </cell>
          <cell r="E3551">
            <v>0</v>
          </cell>
          <cell r="F3551">
            <v>72</v>
          </cell>
          <cell r="G3551">
            <v>4</v>
          </cell>
        </row>
        <row r="3552">
          <cell r="A3552">
            <v>20041</v>
          </cell>
          <cell r="B3552" t="str">
            <v>Underlimit exposures (CY, 74000)</v>
          </cell>
          <cell r="C3552" t="str">
            <v>CY</v>
          </cell>
          <cell r="D3552">
            <v>74000</v>
          </cell>
          <cell r="E3552">
            <v>0</v>
          </cell>
          <cell r="F3552">
            <v>73</v>
          </cell>
          <cell r="G3552">
            <v>5</v>
          </cell>
        </row>
        <row r="3553">
          <cell r="A3553">
            <v>20042</v>
          </cell>
          <cell r="B3553" t="str">
            <v>Underlimit exposures (CZ, 65000)</v>
          </cell>
          <cell r="C3553" t="str">
            <v>CZ</v>
          </cell>
          <cell r="D3553">
            <v>65000</v>
          </cell>
          <cell r="E3553">
            <v>0</v>
          </cell>
          <cell r="F3553">
            <v>71</v>
          </cell>
          <cell r="G3553">
            <v>4</v>
          </cell>
        </row>
        <row r="3554">
          <cell r="A3554">
            <v>20043</v>
          </cell>
          <cell r="B3554" t="str">
            <v>Underlimit exposures (DE, 99999)</v>
          </cell>
          <cell r="C3554" t="str">
            <v>DE</v>
          </cell>
          <cell r="D3554">
            <v>99999</v>
          </cell>
          <cell r="E3554">
            <v>0</v>
          </cell>
          <cell r="F3554">
            <v>73</v>
          </cell>
          <cell r="G3554">
            <v>5</v>
          </cell>
        </row>
        <row r="3555">
          <cell r="A3555">
            <v>20044</v>
          </cell>
          <cell r="B3555" t="str">
            <v>Underlimit exposures (CH, 84000)</v>
          </cell>
          <cell r="C3555" t="str">
            <v>CH</v>
          </cell>
          <cell r="D3555">
            <v>84000</v>
          </cell>
          <cell r="E3555">
            <v>0</v>
          </cell>
          <cell r="F3555">
            <v>73</v>
          </cell>
          <cell r="G3555">
            <v>5</v>
          </cell>
        </row>
        <row r="3556">
          <cell r="A3556">
            <v>20045</v>
          </cell>
          <cell r="B3556" t="str">
            <v>Underlimit exposures (KY, 66000)</v>
          </cell>
          <cell r="C3556" t="str">
            <v>KY</v>
          </cell>
          <cell r="D3556">
            <v>66000</v>
          </cell>
          <cell r="E3556">
            <v>0</v>
          </cell>
          <cell r="F3556">
            <v>72</v>
          </cell>
          <cell r="G3556">
            <v>4</v>
          </cell>
        </row>
        <row r="3557">
          <cell r="A3557">
            <v>20046</v>
          </cell>
          <cell r="B3557" t="str">
            <v>Underlimit exposures (NL, 64000)</v>
          </cell>
          <cell r="C3557" t="str">
            <v>NL</v>
          </cell>
          <cell r="D3557">
            <v>64000</v>
          </cell>
          <cell r="E3557">
            <v>0</v>
          </cell>
          <cell r="F3557">
            <v>72</v>
          </cell>
          <cell r="G3557">
            <v>4</v>
          </cell>
        </row>
        <row r="3558">
          <cell r="A3558">
            <v>20047</v>
          </cell>
          <cell r="B3558" t="str">
            <v>Underlimit exposures (KZ, 64000)</v>
          </cell>
          <cell r="C3558" t="str">
            <v>KZ</v>
          </cell>
          <cell r="D3558">
            <v>64000</v>
          </cell>
          <cell r="E3558">
            <v>0</v>
          </cell>
          <cell r="F3558">
            <v>72</v>
          </cell>
          <cell r="G3558">
            <v>4</v>
          </cell>
        </row>
        <row r="3559">
          <cell r="A3559">
            <v>20048</v>
          </cell>
          <cell r="B3559" t="str">
            <v>Underlimit exposures (RU, 6000)</v>
          </cell>
          <cell r="C3559" t="str">
            <v>RU</v>
          </cell>
          <cell r="D3559">
            <v>6000</v>
          </cell>
          <cell r="E3559">
            <v>0</v>
          </cell>
          <cell r="F3559">
            <v>73</v>
          </cell>
          <cell r="G3559">
            <v>5</v>
          </cell>
        </row>
        <row r="3560">
          <cell r="A3560">
            <v>20049</v>
          </cell>
          <cell r="B3560" t="str">
            <v>Underlimit exposures (HK, 98000)</v>
          </cell>
          <cell r="C3560" t="str">
            <v>HK</v>
          </cell>
          <cell r="D3560">
            <v>98000</v>
          </cell>
          <cell r="E3560">
            <v>0</v>
          </cell>
          <cell r="F3560">
            <v>80</v>
          </cell>
          <cell r="G3560">
            <v>6</v>
          </cell>
        </row>
        <row r="3561">
          <cell r="A3561">
            <v>20050</v>
          </cell>
          <cell r="B3561" t="str">
            <v>Underlimit exposures (SK, 64000)</v>
          </cell>
          <cell r="C3561" t="str">
            <v>SK</v>
          </cell>
          <cell r="D3561">
            <v>64000</v>
          </cell>
          <cell r="E3561">
            <v>0</v>
          </cell>
          <cell r="F3561">
            <v>72</v>
          </cell>
          <cell r="G3561">
            <v>4</v>
          </cell>
        </row>
        <row r="3562">
          <cell r="A3562">
            <v>20051</v>
          </cell>
          <cell r="B3562" t="str">
            <v>Underlimit exposures (SK, 99999)</v>
          </cell>
          <cell r="C3562" t="str">
            <v>SK</v>
          </cell>
          <cell r="D3562">
            <v>99999</v>
          </cell>
          <cell r="E3562">
            <v>0</v>
          </cell>
          <cell r="F3562">
            <v>73</v>
          </cell>
          <cell r="G3562">
            <v>5</v>
          </cell>
        </row>
        <row r="3563">
          <cell r="A3563">
            <v>20052</v>
          </cell>
          <cell r="B3563" t="str">
            <v>Underlimit exposures (CZ, 68000)</v>
          </cell>
          <cell r="C3563" t="str">
            <v>CZ</v>
          </cell>
          <cell r="D3563">
            <v>68000</v>
          </cell>
          <cell r="E3563">
            <v>0</v>
          </cell>
          <cell r="F3563">
            <v>73</v>
          </cell>
          <cell r="G3563">
            <v>5</v>
          </cell>
        </row>
        <row r="3564">
          <cell r="A3564">
            <v>20053</v>
          </cell>
          <cell r="B3564" t="str">
            <v>Underlimit exposures (CZ, 28000)</v>
          </cell>
          <cell r="C3564" t="str">
            <v>CZ</v>
          </cell>
          <cell r="D3564">
            <v>28000</v>
          </cell>
          <cell r="E3564">
            <v>0</v>
          </cell>
          <cell r="F3564">
            <v>73</v>
          </cell>
          <cell r="G3564">
            <v>5</v>
          </cell>
        </row>
        <row r="3565">
          <cell r="A3565">
            <v>20054</v>
          </cell>
          <cell r="B3565" t="str">
            <v>Underlimit exposures (CZ, 26000)</v>
          </cell>
          <cell r="C3565" t="str">
            <v>CZ</v>
          </cell>
          <cell r="D3565">
            <v>26000</v>
          </cell>
          <cell r="E3565">
            <v>0</v>
          </cell>
          <cell r="F3565">
            <v>73</v>
          </cell>
          <cell r="G3565">
            <v>5</v>
          </cell>
        </row>
        <row r="3566">
          <cell r="A3566">
            <v>20055</v>
          </cell>
          <cell r="B3566" t="str">
            <v>Underlimit exposures (CY, 35000)</v>
          </cell>
          <cell r="C3566" t="str">
            <v>CY</v>
          </cell>
          <cell r="D3566">
            <v>35000</v>
          </cell>
          <cell r="E3566">
            <v>0</v>
          </cell>
          <cell r="F3566">
            <v>73</v>
          </cell>
          <cell r="G3566">
            <v>5</v>
          </cell>
        </row>
        <row r="3567">
          <cell r="A3567">
            <v>20056</v>
          </cell>
          <cell r="B3567" t="str">
            <v>Underlimit exposures (CY, 61000)</v>
          </cell>
          <cell r="C3567" t="str">
            <v>CY</v>
          </cell>
          <cell r="D3567">
            <v>61000</v>
          </cell>
          <cell r="E3567">
            <v>0</v>
          </cell>
          <cell r="F3567">
            <v>73</v>
          </cell>
          <cell r="G3567">
            <v>5</v>
          </cell>
        </row>
        <row r="3568">
          <cell r="A3568">
            <v>20057</v>
          </cell>
          <cell r="B3568" t="str">
            <v>Underlimit exposures (CY, 68000)</v>
          </cell>
          <cell r="C3568" t="str">
            <v>CY</v>
          </cell>
          <cell r="D3568">
            <v>68000</v>
          </cell>
          <cell r="E3568">
            <v>0</v>
          </cell>
          <cell r="F3568">
            <v>73</v>
          </cell>
          <cell r="G3568">
            <v>5</v>
          </cell>
        </row>
        <row r="3569">
          <cell r="A3569">
            <v>20058</v>
          </cell>
          <cell r="B3569" t="str">
            <v>Underlimit exposures (JP, 64000)</v>
          </cell>
          <cell r="C3569" t="str">
            <v>JP</v>
          </cell>
          <cell r="D3569">
            <v>64000</v>
          </cell>
          <cell r="E3569">
            <v>0</v>
          </cell>
          <cell r="F3569">
            <v>72</v>
          </cell>
          <cell r="G3569">
            <v>4</v>
          </cell>
        </row>
        <row r="3570">
          <cell r="A3570">
            <v>20059</v>
          </cell>
          <cell r="B3570" t="str">
            <v>Underlimit exposures (PL, 64000)</v>
          </cell>
          <cell r="C3570" t="str">
            <v>PL</v>
          </cell>
          <cell r="D3570">
            <v>64000</v>
          </cell>
          <cell r="E3570">
            <v>0</v>
          </cell>
          <cell r="F3570">
            <v>72</v>
          </cell>
          <cell r="G3570">
            <v>4</v>
          </cell>
        </row>
        <row r="3571">
          <cell r="A3571">
            <v>20060</v>
          </cell>
          <cell r="B3571" t="str">
            <v>Underlimit exposures (CZ, 23000)</v>
          </cell>
          <cell r="C3571" t="str">
            <v>CZ</v>
          </cell>
          <cell r="D3571">
            <v>23000</v>
          </cell>
          <cell r="E3571">
            <v>0</v>
          </cell>
          <cell r="F3571">
            <v>73</v>
          </cell>
          <cell r="G3571">
            <v>5</v>
          </cell>
        </row>
        <row r="3572">
          <cell r="A3572">
            <v>20061</v>
          </cell>
          <cell r="B3572" t="str">
            <v>Underlimit exposures (CZ, 41000)</v>
          </cell>
          <cell r="C3572" t="str">
            <v>CZ</v>
          </cell>
          <cell r="D3572">
            <v>41000</v>
          </cell>
          <cell r="E3572">
            <v>0</v>
          </cell>
          <cell r="F3572">
            <v>73</v>
          </cell>
          <cell r="G3572">
            <v>5</v>
          </cell>
        </row>
        <row r="3573">
          <cell r="A3573">
            <v>20062</v>
          </cell>
          <cell r="B3573" t="str">
            <v>Underlimit exposures (RU, 51000)</v>
          </cell>
          <cell r="C3573" t="str">
            <v>RU</v>
          </cell>
          <cell r="D3573">
            <v>51000</v>
          </cell>
          <cell r="E3573">
            <v>0</v>
          </cell>
          <cell r="F3573">
            <v>73</v>
          </cell>
          <cell r="G3573">
            <v>5</v>
          </cell>
        </row>
        <row r="3574">
          <cell r="A3574">
            <v>20063</v>
          </cell>
          <cell r="B3574" t="str">
            <v>Underlimit exposures (CN, 74000)</v>
          </cell>
          <cell r="C3574" t="str">
            <v>CN</v>
          </cell>
          <cell r="D3574">
            <v>74000</v>
          </cell>
          <cell r="E3574">
            <v>0</v>
          </cell>
          <cell r="F3574">
            <v>73</v>
          </cell>
          <cell r="G3574">
            <v>5</v>
          </cell>
        </row>
        <row r="3575">
          <cell r="A3575">
            <v>20064</v>
          </cell>
          <cell r="B3575" t="str">
            <v>Underlimit exposures (ID, 98000)</v>
          </cell>
          <cell r="C3575" t="str">
            <v>ID</v>
          </cell>
          <cell r="D3575">
            <v>98000</v>
          </cell>
          <cell r="E3575">
            <v>0</v>
          </cell>
          <cell r="F3575">
            <v>80</v>
          </cell>
          <cell r="G3575">
            <v>6</v>
          </cell>
        </row>
        <row r="3576">
          <cell r="A3576">
            <v>20065</v>
          </cell>
          <cell r="B3576" t="str">
            <v>Underlimit exposures (RU, 99999)</v>
          </cell>
          <cell r="C3576" t="str">
            <v>RU</v>
          </cell>
          <cell r="D3576">
            <v>99999</v>
          </cell>
          <cell r="E3576">
            <v>0</v>
          </cell>
          <cell r="F3576">
            <v>73</v>
          </cell>
          <cell r="G3576">
            <v>5</v>
          </cell>
        </row>
        <row r="3577">
          <cell r="A3577">
            <v>20066</v>
          </cell>
          <cell r="B3577" t="str">
            <v>Underlimit exposures (BG, 46000)</v>
          </cell>
          <cell r="C3577" t="str">
            <v>BG</v>
          </cell>
          <cell r="D3577">
            <v>46000</v>
          </cell>
          <cell r="E3577">
            <v>0</v>
          </cell>
          <cell r="F3577">
            <v>73</v>
          </cell>
          <cell r="G3577">
            <v>5</v>
          </cell>
        </row>
        <row r="3578">
          <cell r="A3578">
            <v>20067</v>
          </cell>
          <cell r="B3578" t="str">
            <v>Underlimit exposures (RU, 25000)</v>
          </cell>
          <cell r="C3578" t="str">
            <v>RU</v>
          </cell>
          <cell r="D3578">
            <v>25000</v>
          </cell>
          <cell r="E3578">
            <v>0</v>
          </cell>
          <cell r="F3578">
            <v>73</v>
          </cell>
          <cell r="G3578">
            <v>5</v>
          </cell>
        </row>
        <row r="3579">
          <cell r="A3579">
            <v>20068</v>
          </cell>
          <cell r="B3579" t="str">
            <v>Underlimit exposures (RU, 30000)</v>
          </cell>
          <cell r="C3579" t="str">
            <v>RU</v>
          </cell>
          <cell r="D3579">
            <v>30000</v>
          </cell>
          <cell r="E3579">
            <v>0</v>
          </cell>
          <cell r="F3579">
            <v>73</v>
          </cell>
          <cell r="G3579">
            <v>5</v>
          </cell>
        </row>
        <row r="3580">
          <cell r="A3580">
            <v>20069</v>
          </cell>
          <cell r="B3580" t="str">
            <v>Underlimit exposures (RU, 61000)</v>
          </cell>
          <cell r="C3580" t="str">
            <v>RU</v>
          </cell>
          <cell r="D3580">
            <v>61000</v>
          </cell>
          <cell r="E3580">
            <v>0</v>
          </cell>
          <cell r="F3580">
            <v>73</v>
          </cell>
          <cell r="G3580">
            <v>5</v>
          </cell>
        </row>
        <row r="3581">
          <cell r="A3581">
            <v>20070</v>
          </cell>
          <cell r="B3581" t="str">
            <v>Underlimit exposures (RU, 84000)</v>
          </cell>
          <cell r="C3581" t="str">
            <v>RU</v>
          </cell>
          <cell r="D3581">
            <v>84000</v>
          </cell>
          <cell r="E3581">
            <v>0</v>
          </cell>
          <cell r="F3581">
            <v>73</v>
          </cell>
          <cell r="G3581">
            <v>5</v>
          </cell>
        </row>
        <row r="3582">
          <cell r="A3582">
            <v>20071</v>
          </cell>
          <cell r="B3582" t="str">
            <v>Underlimit exposures (UA, 99999)</v>
          </cell>
          <cell r="C3582" t="str">
            <v>UA</v>
          </cell>
          <cell r="D3582">
            <v>99999</v>
          </cell>
          <cell r="E3582">
            <v>0</v>
          </cell>
          <cell r="F3582">
            <v>73</v>
          </cell>
          <cell r="G3582">
            <v>5</v>
          </cell>
        </row>
        <row r="3583">
          <cell r="A3583">
            <v>20072</v>
          </cell>
          <cell r="B3583" t="str">
            <v>Underlimit exposures (RU, 98000)</v>
          </cell>
          <cell r="C3583" t="str">
            <v>RU</v>
          </cell>
          <cell r="D3583">
            <v>98000</v>
          </cell>
          <cell r="E3583">
            <v>0</v>
          </cell>
          <cell r="F3583">
            <v>80</v>
          </cell>
          <cell r="G3583">
            <v>6</v>
          </cell>
        </row>
        <row r="3584">
          <cell r="A3584">
            <v>20073</v>
          </cell>
          <cell r="B3584" t="str">
            <v>Underlimit exposures (DE, 98000)</v>
          </cell>
          <cell r="C3584" t="str">
            <v>DE</v>
          </cell>
          <cell r="D3584">
            <v>98000</v>
          </cell>
          <cell r="E3584">
            <v>0</v>
          </cell>
          <cell r="F3584">
            <v>80</v>
          </cell>
          <cell r="G3584">
            <v>6</v>
          </cell>
        </row>
        <row r="3585">
          <cell r="A3585">
            <v>20074</v>
          </cell>
          <cell r="B3585" t="str">
            <v>Underlimit exposures (UA, 98000)</v>
          </cell>
          <cell r="C3585" t="str">
            <v>UA</v>
          </cell>
          <cell r="D3585">
            <v>98000</v>
          </cell>
          <cell r="E3585">
            <v>0</v>
          </cell>
          <cell r="F3585">
            <v>80</v>
          </cell>
          <cell r="G3585">
            <v>6</v>
          </cell>
        </row>
        <row r="3586">
          <cell r="A3586">
            <v>20075</v>
          </cell>
          <cell r="B3586" t="str">
            <v>Underlimit exposures (CN, 65000)</v>
          </cell>
          <cell r="C3586" t="str">
            <v>CN</v>
          </cell>
          <cell r="D3586">
            <v>65000</v>
          </cell>
          <cell r="E3586">
            <v>0</v>
          </cell>
          <cell r="F3586">
            <v>71</v>
          </cell>
          <cell r="G3586">
            <v>4</v>
          </cell>
        </row>
        <row r="3587">
          <cell r="A3587">
            <v>20076</v>
          </cell>
          <cell r="B3587" t="str">
            <v>Underlimit exposures (CY, 99999)</v>
          </cell>
          <cell r="C3587" t="str">
            <v>CY</v>
          </cell>
          <cell r="D3587">
            <v>99999</v>
          </cell>
          <cell r="E3587">
            <v>0</v>
          </cell>
          <cell r="F3587">
            <v>73</v>
          </cell>
          <cell r="G3587">
            <v>5</v>
          </cell>
        </row>
        <row r="3588">
          <cell r="A3588">
            <v>20077</v>
          </cell>
          <cell r="B3588" t="str">
            <v>Underlimit exposures (DE, 65000)</v>
          </cell>
          <cell r="C3588" t="str">
            <v>DE</v>
          </cell>
          <cell r="D3588">
            <v>65000</v>
          </cell>
          <cell r="E3588">
            <v>0</v>
          </cell>
          <cell r="F3588">
            <v>71</v>
          </cell>
          <cell r="G3588">
            <v>4</v>
          </cell>
        </row>
        <row r="3589">
          <cell r="A3589">
            <v>20078</v>
          </cell>
          <cell r="B3589" t="str">
            <v>Underlimit exposures (GB, 64000)</v>
          </cell>
          <cell r="C3589" t="str">
            <v>GB</v>
          </cell>
          <cell r="D3589">
            <v>64000</v>
          </cell>
          <cell r="E3589">
            <v>0</v>
          </cell>
          <cell r="F3589">
            <v>72</v>
          </cell>
          <cell r="G3589">
            <v>4</v>
          </cell>
        </row>
        <row r="3590">
          <cell r="A3590">
            <v>20079</v>
          </cell>
          <cell r="B3590" t="str">
            <v>Underlimit exposures (CY, 46000)</v>
          </cell>
          <cell r="C3590" t="str">
            <v>CY</v>
          </cell>
          <cell r="D3590">
            <v>46000</v>
          </cell>
          <cell r="E3590">
            <v>0</v>
          </cell>
          <cell r="F3590">
            <v>73</v>
          </cell>
          <cell r="G3590">
            <v>5</v>
          </cell>
        </row>
        <row r="3591">
          <cell r="A3591">
            <v>20080</v>
          </cell>
          <cell r="B3591" t="str">
            <v>Underlimit exposures (CY, 69000)</v>
          </cell>
          <cell r="C3591" t="str">
            <v>CY</v>
          </cell>
          <cell r="D3591">
            <v>69000</v>
          </cell>
          <cell r="E3591">
            <v>0</v>
          </cell>
          <cell r="F3591">
            <v>73</v>
          </cell>
          <cell r="G3591">
            <v>5</v>
          </cell>
        </row>
        <row r="3592">
          <cell r="A3592">
            <v>20081</v>
          </cell>
          <cell r="B3592" t="str">
            <v>Underlimit exposures (SK, 46000)</v>
          </cell>
          <cell r="C3592" t="str">
            <v>SK</v>
          </cell>
          <cell r="D3592">
            <v>46000</v>
          </cell>
          <cell r="E3592">
            <v>0</v>
          </cell>
          <cell r="F3592">
            <v>73</v>
          </cell>
          <cell r="G3592">
            <v>5</v>
          </cell>
        </row>
        <row r="3593">
          <cell r="A3593">
            <v>20082</v>
          </cell>
          <cell r="B3593" t="str">
            <v>Underlimit exposures (VN, 64000)</v>
          </cell>
          <cell r="C3593" t="str">
            <v>VN</v>
          </cell>
          <cell r="D3593">
            <v>64000</v>
          </cell>
          <cell r="E3593">
            <v>0</v>
          </cell>
          <cell r="F3593">
            <v>72</v>
          </cell>
          <cell r="G3593">
            <v>4</v>
          </cell>
        </row>
        <row r="3594">
          <cell r="A3594">
            <v>20083</v>
          </cell>
          <cell r="B3594" t="str">
            <v>Underlimit exposures (VN, 65000)</v>
          </cell>
          <cell r="C3594" t="str">
            <v>VN</v>
          </cell>
          <cell r="D3594">
            <v>65000</v>
          </cell>
          <cell r="E3594">
            <v>0</v>
          </cell>
          <cell r="F3594">
            <v>71</v>
          </cell>
          <cell r="G3594">
            <v>4</v>
          </cell>
        </row>
        <row r="3595">
          <cell r="A3595">
            <v>20084</v>
          </cell>
          <cell r="B3595" t="str">
            <v>Underlimit exposures (SK, 98000)</v>
          </cell>
          <cell r="C3595" t="str">
            <v>SK</v>
          </cell>
          <cell r="D3595">
            <v>98000</v>
          </cell>
          <cell r="E3595">
            <v>0</v>
          </cell>
          <cell r="F3595">
            <v>80</v>
          </cell>
          <cell r="G3595">
            <v>6</v>
          </cell>
        </row>
        <row r="3596">
          <cell r="A3596">
            <v>20085</v>
          </cell>
          <cell r="B3596" t="str">
            <v>Underlimit exposures (VN, 98000)</v>
          </cell>
          <cell r="C3596" t="str">
            <v>VN</v>
          </cell>
          <cell r="D3596">
            <v>98000</v>
          </cell>
          <cell r="E3596">
            <v>0</v>
          </cell>
          <cell r="F3596">
            <v>80</v>
          </cell>
          <cell r="G3596">
            <v>6</v>
          </cell>
        </row>
        <row r="3597">
          <cell r="A3597">
            <v>20086</v>
          </cell>
          <cell r="B3597" t="str">
            <v>Underlimit exposures (CZ, 74000)</v>
          </cell>
          <cell r="C3597" t="str">
            <v>CZ</v>
          </cell>
          <cell r="D3597">
            <v>74000</v>
          </cell>
          <cell r="E3597">
            <v>0</v>
          </cell>
          <cell r="F3597">
            <v>73</v>
          </cell>
          <cell r="G3597">
            <v>5</v>
          </cell>
        </row>
        <row r="3598">
          <cell r="A3598">
            <v>20087</v>
          </cell>
          <cell r="B3598" t="str">
            <v>Underlimit exposures (CZ, 52000)</v>
          </cell>
          <cell r="C3598" t="str">
            <v>CZ</v>
          </cell>
          <cell r="D3598">
            <v>52000</v>
          </cell>
          <cell r="E3598">
            <v>0</v>
          </cell>
          <cell r="F3598">
            <v>73</v>
          </cell>
          <cell r="G3598">
            <v>5</v>
          </cell>
        </row>
        <row r="3599">
          <cell r="A3599">
            <v>20088</v>
          </cell>
          <cell r="B3599" t="str">
            <v>Underlimit exposures (CZ, 94000)</v>
          </cell>
          <cell r="C3599" t="str">
            <v>CZ</v>
          </cell>
          <cell r="D3599">
            <v>94000</v>
          </cell>
          <cell r="E3599">
            <v>0</v>
          </cell>
          <cell r="F3599">
            <v>73</v>
          </cell>
          <cell r="G3599">
            <v>5</v>
          </cell>
        </row>
        <row r="3600">
          <cell r="A3600">
            <v>20089</v>
          </cell>
          <cell r="B3600" t="str">
            <v>Underlimit exposures (US, 18000)</v>
          </cell>
          <cell r="C3600" t="str">
            <v>US</v>
          </cell>
          <cell r="D3600">
            <v>18000</v>
          </cell>
          <cell r="E3600">
            <v>0</v>
          </cell>
          <cell r="F3600">
            <v>73</v>
          </cell>
          <cell r="G3600">
            <v>5</v>
          </cell>
        </row>
        <row r="3601">
          <cell r="A3601">
            <v>20090</v>
          </cell>
          <cell r="B3601" t="str">
            <v>Underlimit exposures (RU, 65000)</v>
          </cell>
          <cell r="C3601" t="str">
            <v>RU</v>
          </cell>
          <cell r="D3601">
            <v>65000</v>
          </cell>
          <cell r="E3601">
            <v>0</v>
          </cell>
          <cell r="F3601">
            <v>71</v>
          </cell>
          <cell r="G3601">
            <v>4</v>
          </cell>
        </row>
        <row r="3602">
          <cell r="A3602">
            <v>20091</v>
          </cell>
          <cell r="B3602" t="str">
            <v>Underlimit exposures (AT, 64000)</v>
          </cell>
          <cell r="C3602" t="str">
            <v>AT</v>
          </cell>
          <cell r="D3602">
            <v>64000</v>
          </cell>
          <cell r="E3602">
            <v>0</v>
          </cell>
          <cell r="F3602">
            <v>72</v>
          </cell>
          <cell r="G3602">
            <v>4</v>
          </cell>
        </row>
        <row r="3603">
          <cell r="A3603">
            <v>20092</v>
          </cell>
          <cell r="B3603" t="str">
            <v>Underlimit exposures (RU, 8000)</v>
          </cell>
          <cell r="C3603" t="str">
            <v>RU</v>
          </cell>
          <cell r="D3603">
            <v>8000</v>
          </cell>
          <cell r="E3603">
            <v>0</v>
          </cell>
          <cell r="F3603">
            <v>73</v>
          </cell>
          <cell r="G3603">
            <v>5</v>
          </cell>
        </row>
        <row r="3604">
          <cell r="A3604">
            <v>20093</v>
          </cell>
          <cell r="B3604" t="str">
            <v>Underlimit exposures (Al, 64000)</v>
          </cell>
          <cell r="C3604" t="str">
            <v>Al</v>
          </cell>
          <cell r="D3604">
            <v>64000</v>
          </cell>
          <cell r="E3604">
            <v>0</v>
          </cell>
          <cell r="F3604">
            <v>72</v>
          </cell>
          <cell r="G3604">
            <v>4</v>
          </cell>
        </row>
        <row r="3605">
          <cell r="A3605">
            <v>20094</v>
          </cell>
          <cell r="B3605" t="str">
            <v>Underlimit exposures (BE, 64000)</v>
          </cell>
          <cell r="C3605" t="str">
            <v>BE</v>
          </cell>
          <cell r="D3605">
            <v>64000</v>
          </cell>
          <cell r="E3605">
            <v>0</v>
          </cell>
          <cell r="F3605">
            <v>72</v>
          </cell>
          <cell r="G3605">
            <v>4</v>
          </cell>
        </row>
        <row r="3606">
          <cell r="A3606">
            <v>20095</v>
          </cell>
          <cell r="B3606" t="str">
            <v>Underlimit exposures (EG, 64000)</v>
          </cell>
          <cell r="C3606" t="str">
            <v>EG</v>
          </cell>
          <cell r="D3606">
            <v>64000</v>
          </cell>
          <cell r="E3606">
            <v>0</v>
          </cell>
          <cell r="F3606">
            <v>72</v>
          </cell>
          <cell r="G3606">
            <v>4</v>
          </cell>
        </row>
        <row r="3607">
          <cell r="A3607">
            <v>20096</v>
          </cell>
          <cell r="B3607" t="str">
            <v>Underlimit exposures (FR, 64000)</v>
          </cell>
          <cell r="C3607" t="str">
            <v>FR</v>
          </cell>
          <cell r="D3607">
            <v>64000</v>
          </cell>
          <cell r="E3607">
            <v>0</v>
          </cell>
          <cell r="F3607">
            <v>72</v>
          </cell>
          <cell r="G3607">
            <v>4</v>
          </cell>
        </row>
        <row r="3608">
          <cell r="A3608">
            <v>20097</v>
          </cell>
          <cell r="B3608" t="str">
            <v>Underlimit exposures (ES, 64000)</v>
          </cell>
          <cell r="C3608" t="str">
            <v>ES</v>
          </cell>
          <cell r="D3608">
            <v>64000</v>
          </cell>
          <cell r="E3608">
            <v>0</v>
          </cell>
          <cell r="F3608">
            <v>72</v>
          </cell>
          <cell r="G3608">
            <v>4</v>
          </cell>
        </row>
        <row r="3609">
          <cell r="A3609">
            <v>20098</v>
          </cell>
          <cell r="B3609" t="str">
            <v>Underlimit exposures (SE, 64000)</v>
          </cell>
          <cell r="C3609" t="str">
            <v>SE</v>
          </cell>
          <cell r="D3609">
            <v>64000</v>
          </cell>
          <cell r="E3609">
            <v>0</v>
          </cell>
          <cell r="F3609">
            <v>72</v>
          </cell>
          <cell r="G3609">
            <v>4</v>
          </cell>
        </row>
        <row r="3610">
          <cell r="A3610">
            <v>20099</v>
          </cell>
          <cell r="B3610" t="str">
            <v>Underlimit exposures (BY, 64000)</v>
          </cell>
          <cell r="C3610" t="str">
            <v>BY</v>
          </cell>
          <cell r="D3610">
            <v>64000</v>
          </cell>
          <cell r="E3610">
            <v>0</v>
          </cell>
          <cell r="F3610">
            <v>72</v>
          </cell>
          <cell r="G3610">
            <v>4</v>
          </cell>
        </row>
        <row r="3611">
          <cell r="A3611">
            <v>20100</v>
          </cell>
          <cell r="B3611" t="str">
            <v>Underlimit exposures (CZ, 97000)</v>
          </cell>
          <cell r="C3611" t="str">
            <v>CZ</v>
          </cell>
          <cell r="D3611">
            <v>97000</v>
          </cell>
          <cell r="E3611">
            <v>0</v>
          </cell>
          <cell r="F3611">
            <v>80</v>
          </cell>
          <cell r="G3611">
            <v>6</v>
          </cell>
        </row>
        <row r="3612">
          <cell r="A3612">
            <v>20101</v>
          </cell>
          <cell r="B3612" t="str">
            <v>Underlimit exposures (UA, 46000)</v>
          </cell>
          <cell r="C3612" t="str">
            <v>UA</v>
          </cell>
          <cell r="D3612">
            <v>46000</v>
          </cell>
          <cell r="E3612">
            <v>0</v>
          </cell>
          <cell r="F3612">
            <v>73</v>
          </cell>
          <cell r="G3612">
            <v>5</v>
          </cell>
        </row>
        <row r="3613">
          <cell r="A3613">
            <v>20102</v>
          </cell>
          <cell r="B3613" t="str">
            <v>Underlimit exposures (RU, 10000)</v>
          </cell>
          <cell r="C3613" t="str">
            <v>RU</v>
          </cell>
          <cell r="D3613">
            <v>10000</v>
          </cell>
          <cell r="E3613">
            <v>0</v>
          </cell>
          <cell r="F3613">
            <v>73</v>
          </cell>
          <cell r="G3613">
            <v>5</v>
          </cell>
        </row>
        <row r="3614">
          <cell r="A3614">
            <v>20103</v>
          </cell>
          <cell r="B3614" t="str">
            <v>Underlimit exposures (SK, 65000)</v>
          </cell>
          <cell r="C3614" t="str">
            <v>SK</v>
          </cell>
          <cell r="D3614">
            <v>65000</v>
          </cell>
          <cell r="E3614">
            <v>0</v>
          </cell>
          <cell r="F3614">
            <v>71</v>
          </cell>
          <cell r="G3614">
            <v>4</v>
          </cell>
        </row>
        <row r="3615">
          <cell r="A3615">
            <v>20104</v>
          </cell>
          <cell r="B3615" t="str">
            <v>Underlimit exposures (RU, 7000)</v>
          </cell>
          <cell r="C3615" t="str">
            <v>RU</v>
          </cell>
          <cell r="D3615">
            <v>7000</v>
          </cell>
          <cell r="E3615">
            <v>0</v>
          </cell>
          <cell r="F3615">
            <v>73</v>
          </cell>
          <cell r="G3615">
            <v>5</v>
          </cell>
        </row>
        <row r="3616">
          <cell r="A3616">
            <v>20105</v>
          </cell>
          <cell r="B3616" t="str">
            <v>Underlimit exposures (RU, 47000)</v>
          </cell>
          <cell r="C3616" t="str">
            <v>RU</v>
          </cell>
          <cell r="D3616">
            <v>47000</v>
          </cell>
          <cell r="E3616">
            <v>0</v>
          </cell>
          <cell r="F3616">
            <v>73</v>
          </cell>
          <cell r="G3616">
            <v>5</v>
          </cell>
        </row>
        <row r="3617">
          <cell r="A3617">
            <v>20106</v>
          </cell>
          <cell r="B3617" t="str">
            <v>Underlimit exposures (KZ, 31000)</v>
          </cell>
          <cell r="C3617" t="str">
            <v>KZ</v>
          </cell>
          <cell r="D3617">
            <v>31000</v>
          </cell>
          <cell r="E3617">
            <v>0</v>
          </cell>
          <cell r="F3617">
            <v>73</v>
          </cell>
          <cell r="G3617">
            <v>5</v>
          </cell>
        </row>
        <row r="3618">
          <cell r="A3618">
            <v>20107</v>
          </cell>
          <cell r="B3618" t="str">
            <v>Underlimit exposures (KZ, 68000)</v>
          </cell>
          <cell r="C3618" t="str">
            <v>KZ</v>
          </cell>
          <cell r="D3618">
            <v>68000</v>
          </cell>
          <cell r="E3618">
            <v>0</v>
          </cell>
          <cell r="F3618">
            <v>73</v>
          </cell>
          <cell r="G3618">
            <v>5</v>
          </cell>
        </row>
        <row r="3619">
          <cell r="A3619">
            <v>20108</v>
          </cell>
          <cell r="B3619" t="str">
            <v>Underlimit exposures (KZ, 99999)</v>
          </cell>
          <cell r="C3619" t="str">
            <v>KZ</v>
          </cell>
          <cell r="D3619">
            <v>99999</v>
          </cell>
          <cell r="E3619">
            <v>0</v>
          </cell>
          <cell r="F3619">
            <v>73</v>
          </cell>
          <cell r="G3619">
            <v>5</v>
          </cell>
        </row>
        <row r="3620">
          <cell r="A3620">
            <v>20109</v>
          </cell>
          <cell r="B3620" t="str">
            <v>Underlimit exposures (KZ, 65000)</v>
          </cell>
          <cell r="C3620" t="str">
            <v>KZ</v>
          </cell>
          <cell r="D3620">
            <v>65000</v>
          </cell>
          <cell r="E3620">
            <v>0</v>
          </cell>
          <cell r="F3620">
            <v>71</v>
          </cell>
          <cell r="G3620">
            <v>4</v>
          </cell>
        </row>
        <row r="3621">
          <cell r="A3621">
            <v>20110</v>
          </cell>
          <cell r="B3621" t="str">
            <v>Underlimit exposures (UA, 1000)</v>
          </cell>
          <cell r="C3621" t="str">
            <v>UA</v>
          </cell>
          <cell r="D3621">
            <v>1000</v>
          </cell>
          <cell r="E3621">
            <v>0</v>
          </cell>
          <cell r="F3621">
            <v>73</v>
          </cell>
          <cell r="G3621">
            <v>5</v>
          </cell>
        </row>
        <row r="3622">
          <cell r="A3622">
            <v>20111</v>
          </cell>
          <cell r="B3622" t="str">
            <v>Underlimit exposures (UA, 22000)</v>
          </cell>
          <cell r="C3622" t="str">
            <v>UA</v>
          </cell>
          <cell r="D3622">
            <v>22000</v>
          </cell>
          <cell r="E3622">
            <v>0</v>
          </cell>
          <cell r="F3622">
            <v>73</v>
          </cell>
          <cell r="G3622">
            <v>5</v>
          </cell>
        </row>
        <row r="3623">
          <cell r="A3623">
            <v>20112</v>
          </cell>
          <cell r="B3623" t="str">
            <v>Underlimit exposures (UA, 41000)</v>
          </cell>
          <cell r="C3623" t="str">
            <v>UA</v>
          </cell>
          <cell r="D3623">
            <v>41000</v>
          </cell>
          <cell r="E3623">
            <v>0</v>
          </cell>
          <cell r="F3623">
            <v>73</v>
          </cell>
          <cell r="G3623">
            <v>5</v>
          </cell>
        </row>
        <row r="3624">
          <cell r="A3624">
            <v>20113</v>
          </cell>
          <cell r="B3624" t="str">
            <v>Underlimit exposures (UA, 45000)</v>
          </cell>
          <cell r="C3624" t="str">
            <v>UA</v>
          </cell>
          <cell r="D3624">
            <v>45000</v>
          </cell>
          <cell r="E3624">
            <v>0</v>
          </cell>
          <cell r="F3624">
            <v>73</v>
          </cell>
          <cell r="G3624">
            <v>5</v>
          </cell>
        </row>
        <row r="3625">
          <cell r="A3625">
            <v>20114</v>
          </cell>
          <cell r="B3625" t="str">
            <v>Underlimit exposures (UA, 66000)</v>
          </cell>
          <cell r="C3625" t="str">
            <v>UA</v>
          </cell>
          <cell r="D3625">
            <v>66000</v>
          </cell>
          <cell r="E3625">
            <v>0</v>
          </cell>
          <cell r="F3625">
            <v>72</v>
          </cell>
          <cell r="G3625">
            <v>4</v>
          </cell>
        </row>
        <row r="3626">
          <cell r="A3626">
            <v>20115</v>
          </cell>
          <cell r="B3626" t="str">
            <v>Underlimit exposures (UA, 68000)</v>
          </cell>
          <cell r="C3626" t="str">
            <v>UA</v>
          </cell>
          <cell r="D3626">
            <v>68000</v>
          </cell>
          <cell r="E3626">
            <v>0</v>
          </cell>
          <cell r="F3626">
            <v>73</v>
          </cell>
          <cell r="G3626">
            <v>5</v>
          </cell>
        </row>
        <row r="3627">
          <cell r="A3627">
            <v>20116</v>
          </cell>
          <cell r="B3627" t="str">
            <v>Underlimit exposures (RU, 35000)</v>
          </cell>
          <cell r="C3627" t="str">
            <v>RU</v>
          </cell>
          <cell r="D3627">
            <v>35000</v>
          </cell>
          <cell r="E3627">
            <v>0</v>
          </cell>
          <cell r="F3627">
            <v>73</v>
          </cell>
          <cell r="G3627">
            <v>5</v>
          </cell>
        </row>
        <row r="3628">
          <cell r="A3628">
            <v>20117</v>
          </cell>
          <cell r="B3628" t="str">
            <v>Underlimit exposures (XX, 65000)</v>
          </cell>
          <cell r="C3628" t="str">
            <v>XX</v>
          </cell>
          <cell r="D3628">
            <v>65000</v>
          </cell>
          <cell r="E3628">
            <v>0</v>
          </cell>
          <cell r="F3628">
            <v>71</v>
          </cell>
          <cell r="G3628">
            <v>4</v>
          </cell>
        </row>
        <row r="3629">
          <cell r="A3629">
            <v>20118</v>
          </cell>
          <cell r="B3629" t="str">
            <v>Underlimit exposures (CN, 98000)</v>
          </cell>
          <cell r="C3629" t="str">
            <v>CN</v>
          </cell>
          <cell r="D3629">
            <v>98000</v>
          </cell>
          <cell r="E3629">
            <v>0</v>
          </cell>
          <cell r="F3629">
            <v>80</v>
          </cell>
          <cell r="G3629">
            <v>6</v>
          </cell>
        </row>
        <row r="3630">
          <cell r="A3630">
            <v>20119</v>
          </cell>
          <cell r="B3630" t="str">
            <v>Underlimit exposures (RU, 5000)</v>
          </cell>
          <cell r="C3630" t="str">
            <v>RU</v>
          </cell>
          <cell r="D3630">
            <v>5000</v>
          </cell>
          <cell r="E3630">
            <v>0</v>
          </cell>
          <cell r="F3630">
            <v>73</v>
          </cell>
          <cell r="G3630">
            <v>5</v>
          </cell>
        </row>
        <row r="3631">
          <cell r="A3631">
            <v>20120</v>
          </cell>
          <cell r="B3631" t="str">
            <v>Underlimit exposures (CZ, 19000)</v>
          </cell>
          <cell r="C3631" t="str">
            <v>CZ</v>
          </cell>
          <cell r="D3631">
            <v>19000</v>
          </cell>
          <cell r="E3631">
            <v>0</v>
          </cell>
          <cell r="F3631">
            <v>73</v>
          </cell>
          <cell r="G3631">
            <v>5</v>
          </cell>
        </row>
        <row r="3632">
          <cell r="A3632">
            <v>20121</v>
          </cell>
          <cell r="B3632" t="str">
            <v>Underlimit exposures (CN, 99999)</v>
          </cell>
          <cell r="C3632" t="str">
            <v>CN</v>
          </cell>
          <cell r="D3632">
            <v>99999</v>
          </cell>
          <cell r="E3632">
            <v>0</v>
          </cell>
          <cell r="F3632">
            <v>73</v>
          </cell>
          <cell r="G3632">
            <v>5</v>
          </cell>
        </row>
        <row r="3633">
          <cell r="A3633">
            <v>20122</v>
          </cell>
          <cell r="B3633" t="str">
            <v>Underlimit exposures (BY, 98000)</v>
          </cell>
          <cell r="C3633" t="str">
            <v>BY</v>
          </cell>
          <cell r="D3633">
            <v>98000</v>
          </cell>
          <cell r="E3633">
            <v>0</v>
          </cell>
          <cell r="F3633">
            <v>80</v>
          </cell>
          <cell r="G3633">
            <v>6</v>
          </cell>
        </row>
        <row r="3634">
          <cell r="A3634">
            <v>20123</v>
          </cell>
          <cell r="B3634" t="str">
            <v>Underlimit exposures (UA, 7000)</v>
          </cell>
          <cell r="C3634" t="str">
            <v>UA</v>
          </cell>
          <cell r="D3634">
            <v>7000</v>
          </cell>
          <cell r="E3634">
            <v>0</v>
          </cell>
          <cell r="F3634">
            <v>73</v>
          </cell>
          <cell r="G3634">
            <v>5</v>
          </cell>
        </row>
        <row r="3635">
          <cell r="A3635">
            <v>20124</v>
          </cell>
          <cell r="B3635" t="str">
            <v>Underlimit exposures (CY, 98000)</v>
          </cell>
          <cell r="C3635" t="str">
            <v>CY</v>
          </cell>
          <cell r="D3635">
            <v>98000</v>
          </cell>
          <cell r="E3635">
            <v>0</v>
          </cell>
          <cell r="F3635">
            <v>80</v>
          </cell>
          <cell r="G3635">
            <v>6</v>
          </cell>
        </row>
        <row r="3636">
          <cell r="A3636">
            <v>20125</v>
          </cell>
          <cell r="B3636" t="str">
            <v>Underlimit exposures (UA, 65000)</v>
          </cell>
          <cell r="C3636" t="str">
            <v>UA</v>
          </cell>
          <cell r="D3636">
            <v>65000</v>
          </cell>
          <cell r="E3636">
            <v>0</v>
          </cell>
          <cell r="F3636">
            <v>71</v>
          </cell>
          <cell r="G3636">
            <v>4</v>
          </cell>
        </row>
        <row r="3637">
          <cell r="A3637">
            <v>20126</v>
          </cell>
          <cell r="B3637" t="str">
            <v>Underlimit exposures (UA, 19000)</v>
          </cell>
          <cell r="C3637" t="str">
            <v>UA</v>
          </cell>
          <cell r="D3637">
            <v>19000</v>
          </cell>
          <cell r="E3637">
            <v>0</v>
          </cell>
          <cell r="F3637">
            <v>73</v>
          </cell>
          <cell r="G3637">
            <v>5</v>
          </cell>
        </row>
        <row r="3638">
          <cell r="A3638">
            <v>20127</v>
          </cell>
          <cell r="B3638" t="str">
            <v>Underlimit exposures (UA, 20000)</v>
          </cell>
          <cell r="C3638" t="str">
            <v>UA</v>
          </cell>
          <cell r="D3638">
            <v>20000</v>
          </cell>
          <cell r="E3638">
            <v>0</v>
          </cell>
          <cell r="F3638">
            <v>73</v>
          </cell>
          <cell r="G3638">
            <v>5</v>
          </cell>
        </row>
        <row r="3639">
          <cell r="A3639">
            <v>20128</v>
          </cell>
          <cell r="B3639" t="str">
            <v>Underlimit exposures (UA, 24000)</v>
          </cell>
          <cell r="C3639" t="str">
            <v>UA</v>
          </cell>
          <cell r="D3639">
            <v>24000</v>
          </cell>
          <cell r="E3639">
            <v>0</v>
          </cell>
          <cell r="F3639">
            <v>73</v>
          </cell>
          <cell r="G3639">
            <v>5</v>
          </cell>
        </row>
        <row r="3640">
          <cell r="A3640">
            <v>20129</v>
          </cell>
          <cell r="B3640" t="str">
            <v>Underlimit exposures (UA, 35000)</v>
          </cell>
          <cell r="C3640" t="str">
            <v>UA</v>
          </cell>
          <cell r="D3640">
            <v>35000</v>
          </cell>
          <cell r="E3640">
            <v>0</v>
          </cell>
          <cell r="F3640">
            <v>73</v>
          </cell>
          <cell r="G3640">
            <v>5</v>
          </cell>
        </row>
        <row r="3641">
          <cell r="A3641">
            <v>20130</v>
          </cell>
          <cell r="B3641" t="str">
            <v>Underlimit exposures (AT, 99999)</v>
          </cell>
          <cell r="C3641" t="str">
            <v>AT</v>
          </cell>
          <cell r="D3641">
            <v>99999</v>
          </cell>
          <cell r="E3641">
            <v>0</v>
          </cell>
          <cell r="F3641">
            <v>73</v>
          </cell>
          <cell r="G3641">
            <v>5</v>
          </cell>
        </row>
        <row r="3642">
          <cell r="A3642">
            <v>20131</v>
          </cell>
          <cell r="B3642" t="str">
            <v>Underlimit exposures (CN, 68000)</v>
          </cell>
          <cell r="C3642" t="str">
            <v>CN</v>
          </cell>
          <cell r="D3642">
            <v>68000</v>
          </cell>
          <cell r="E3642">
            <v>0</v>
          </cell>
          <cell r="F3642">
            <v>73</v>
          </cell>
          <cell r="G3642">
            <v>5</v>
          </cell>
        </row>
        <row r="3643">
          <cell r="A3643">
            <v>20132</v>
          </cell>
          <cell r="B3643" t="str">
            <v>Underlimit exposures (NL, 99999)</v>
          </cell>
          <cell r="C3643" t="str">
            <v>NL</v>
          </cell>
          <cell r="D3643">
            <v>99999</v>
          </cell>
          <cell r="E3643">
            <v>0</v>
          </cell>
          <cell r="F3643">
            <v>73</v>
          </cell>
          <cell r="G3643">
            <v>5</v>
          </cell>
        </row>
        <row r="3644">
          <cell r="A3644">
            <v>20133</v>
          </cell>
          <cell r="B3644" t="str">
            <v>Underlimit exposures (VG, 99999)</v>
          </cell>
          <cell r="C3644" t="str">
            <v>VG</v>
          </cell>
          <cell r="D3644">
            <v>99999</v>
          </cell>
          <cell r="E3644">
            <v>0</v>
          </cell>
          <cell r="F3644">
            <v>73</v>
          </cell>
          <cell r="G3644">
            <v>5</v>
          </cell>
        </row>
        <row r="3645">
          <cell r="A3645">
            <v>20134</v>
          </cell>
          <cell r="B3645" t="str">
            <v>Underlimit exposures (UA, 9000)</v>
          </cell>
          <cell r="C3645" t="str">
            <v>UA</v>
          </cell>
          <cell r="D3645">
            <v>9000</v>
          </cell>
          <cell r="E3645">
            <v>0</v>
          </cell>
          <cell r="F3645">
            <v>73</v>
          </cell>
          <cell r="G3645">
            <v>5</v>
          </cell>
        </row>
        <row r="3646">
          <cell r="A3646">
            <v>20135</v>
          </cell>
          <cell r="B3646" t="str">
            <v>Underlimit exposures (UA, 5000)</v>
          </cell>
          <cell r="C3646" t="str">
            <v>UA</v>
          </cell>
          <cell r="D3646">
            <v>5000</v>
          </cell>
          <cell r="E3646">
            <v>0</v>
          </cell>
          <cell r="F3646">
            <v>73</v>
          </cell>
          <cell r="G3646">
            <v>5</v>
          </cell>
        </row>
        <row r="3647">
          <cell r="A3647">
            <v>20136</v>
          </cell>
          <cell r="B3647" t="str">
            <v>Underlimit exposures (UA, 86000)</v>
          </cell>
          <cell r="C3647" t="str">
            <v>UA</v>
          </cell>
          <cell r="D3647">
            <v>86000</v>
          </cell>
          <cell r="E3647">
            <v>0</v>
          </cell>
          <cell r="F3647">
            <v>73</v>
          </cell>
          <cell r="G3647">
            <v>5</v>
          </cell>
        </row>
        <row r="3648">
          <cell r="A3648">
            <v>20137</v>
          </cell>
          <cell r="B3648" t="str">
            <v>Underlimit exposures (UA, 26000)</v>
          </cell>
          <cell r="C3648" t="str">
            <v>UA</v>
          </cell>
          <cell r="D3648">
            <v>26000</v>
          </cell>
          <cell r="E3648">
            <v>0</v>
          </cell>
          <cell r="F3648">
            <v>73</v>
          </cell>
          <cell r="G3648">
            <v>5</v>
          </cell>
        </row>
        <row r="3649">
          <cell r="A3649">
            <v>20138</v>
          </cell>
          <cell r="B3649" t="str">
            <v>Underlimit exposures (HR, 98000)</v>
          </cell>
          <cell r="C3649" t="str">
            <v>HR</v>
          </cell>
          <cell r="D3649">
            <v>98000</v>
          </cell>
          <cell r="E3649">
            <v>0</v>
          </cell>
          <cell r="F3649">
            <v>80</v>
          </cell>
          <cell r="G3649">
            <v>6</v>
          </cell>
        </row>
        <row r="3650">
          <cell r="A3650">
            <v>20139</v>
          </cell>
          <cell r="B3650" t="str">
            <v>Underlimit exposures (UA, 77000)</v>
          </cell>
          <cell r="C3650" t="str">
            <v>UA</v>
          </cell>
          <cell r="D3650">
            <v>77000</v>
          </cell>
          <cell r="E3650">
            <v>0</v>
          </cell>
          <cell r="F3650">
            <v>73</v>
          </cell>
          <cell r="G3650">
            <v>5</v>
          </cell>
        </row>
        <row r="3651">
          <cell r="A3651">
            <v>20140</v>
          </cell>
          <cell r="B3651" t="str">
            <v>Underlimit exposures (UA, 62000)</v>
          </cell>
          <cell r="C3651" t="str">
            <v>UA</v>
          </cell>
          <cell r="D3651">
            <v>62000</v>
          </cell>
          <cell r="E3651">
            <v>0</v>
          </cell>
          <cell r="F3651">
            <v>73</v>
          </cell>
          <cell r="G3651">
            <v>5</v>
          </cell>
        </row>
        <row r="3652">
          <cell r="A3652">
            <v>20141</v>
          </cell>
          <cell r="B3652" t="str">
            <v>Underlimit exposures (RU, 72000)</v>
          </cell>
          <cell r="C3652" t="str">
            <v>RU</v>
          </cell>
          <cell r="D3652">
            <v>72000</v>
          </cell>
          <cell r="E3652">
            <v>0</v>
          </cell>
          <cell r="F3652">
            <v>73</v>
          </cell>
          <cell r="G3652">
            <v>5</v>
          </cell>
        </row>
        <row r="3653">
          <cell r="A3653">
            <v>20142</v>
          </cell>
          <cell r="B3653" t="str">
            <v>Underlimit exposures (SK, 45000)</v>
          </cell>
          <cell r="C3653" t="str">
            <v>SK</v>
          </cell>
          <cell r="D3653">
            <v>45000</v>
          </cell>
          <cell r="E3653">
            <v>0</v>
          </cell>
          <cell r="F3653">
            <v>73</v>
          </cell>
          <cell r="G3653">
            <v>5</v>
          </cell>
        </row>
        <row r="3654">
          <cell r="A3654">
            <v>20143</v>
          </cell>
          <cell r="B3654" t="str">
            <v>Underlimit exposures (UA, 28000)</v>
          </cell>
          <cell r="C3654" t="str">
            <v>UA</v>
          </cell>
          <cell r="D3654">
            <v>28000</v>
          </cell>
          <cell r="E3654">
            <v>0</v>
          </cell>
          <cell r="F3654">
            <v>73</v>
          </cell>
          <cell r="G3654">
            <v>5</v>
          </cell>
        </row>
        <row r="3655">
          <cell r="A3655">
            <v>20144</v>
          </cell>
          <cell r="B3655" t="str">
            <v>Underlimit exposures (UA, 72000)</v>
          </cell>
          <cell r="C3655" t="str">
            <v>UA</v>
          </cell>
          <cell r="D3655">
            <v>72000</v>
          </cell>
          <cell r="E3655">
            <v>0</v>
          </cell>
          <cell r="F3655">
            <v>73</v>
          </cell>
          <cell r="G3655">
            <v>5</v>
          </cell>
        </row>
        <row r="3656">
          <cell r="A3656">
            <v>20145</v>
          </cell>
          <cell r="B3656" t="str">
            <v>Underlimit exposures (UA, 85000)</v>
          </cell>
          <cell r="C3656" t="str">
            <v>UA</v>
          </cell>
          <cell r="D3656">
            <v>85000</v>
          </cell>
          <cell r="E3656">
            <v>0</v>
          </cell>
          <cell r="F3656">
            <v>73</v>
          </cell>
          <cell r="G3656">
            <v>5</v>
          </cell>
        </row>
        <row r="3657">
          <cell r="A3657">
            <v>20146</v>
          </cell>
          <cell r="B3657" t="str">
            <v>Underlimit exposures (UA, 47000)</v>
          </cell>
          <cell r="C3657" t="str">
            <v>UA</v>
          </cell>
          <cell r="D3657">
            <v>47000</v>
          </cell>
          <cell r="E3657">
            <v>0</v>
          </cell>
          <cell r="F3657">
            <v>73</v>
          </cell>
          <cell r="G3657">
            <v>5</v>
          </cell>
        </row>
        <row r="3658">
          <cell r="A3658">
            <v>20147</v>
          </cell>
          <cell r="B3658" t="str">
            <v>Underlimit exposures (VN, 99999)</v>
          </cell>
          <cell r="C3658" t="str">
            <v>VN</v>
          </cell>
          <cell r="D3658">
            <v>99999</v>
          </cell>
          <cell r="E3658">
            <v>0</v>
          </cell>
          <cell r="F3658">
            <v>73</v>
          </cell>
          <cell r="G3658">
            <v>5</v>
          </cell>
        </row>
        <row r="3659">
          <cell r="A3659">
            <v>20148</v>
          </cell>
          <cell r="B3659" t="str">
            <v>Underlimit exposures (BY, 99999)</v>
          </cell>
          <cell r="C3659" t="str">
            <v>BY</v>
          </cell>
          <cell r="D3659">
            <v>99999</v>
          </cell>
          <cell r="E3659">
            <v>0</v>
          </cell>
          <cell r="F3659">
            <v>73</v>
          </cell>
          <cell r="G3659">
            <v>5</v>
          </cell>
        </row>
        <row r="3660">
          <cell r="A3660">
            <v>20149</v>
          </cell>
          <cell r="B3660" t="str">
            <v>Underlimit exposures (BY, 45000)</v>
          </cell>
          <cell r="C3660" t="str">
            <v>BY</v>
          </cell>
          <cell r="D3660">
            <v>45000</v>
          </cell>
          <cell r="E3660">
            <v>0</v>
          </cell>
          <cell r="F3660">
            <v>73</v>
          </cell>
          <cell r="G3660">
            <v>5</v>
          </cell>
        </row>
        <row r="3661">
          <cell r="A3661">
            <v>20150</v>
          </cell>
          <cell r="B3661" t="str">
            <v>Underlimit exposures (BY, 61000)</v>
          </cell>
          <cell r="C3661" t="str">
            <v>BY</v>
          </cell>
          <cell r="D3661">
            <v>61000</v>
          </cell>
          <cell r="E3661">
            <v>0</v>
          </cell>
          <cell r="F3661">
            <v>73</v>
          </cell>
          <cell r="G3661">
            <v>5</v>
          </cell>
        </row>
        <row r="3662">
          <cell r="A3662">
            <v>20151</v>
          </cell>
          <cell r="B3662" t="str">
            <v>Underlimit exposures (BY, 85000)</v>
          </cell>
          <cell r="C3662" t="str">
            <v>BY</v>
          </cell>
          <cell r="D3662">
            <v>85000</v>
          </cell>
          <cell r="E3662">
            <v>0</v>
          </cell>
          <cell r="F3662">
            <v>73</v>
          </cell>
          <cell r="G3662">
            <v>5</v>
          </cell>
        </row>
        <row r="3663">
          <cell r="A3663">
            <v>20152</v>
          </cell>
          <cell r="B3663" t="str">
            <v>Underlimit exposures (BY, 17000)</v>
          </cell>
          <cell r="C3663" t="str">
            <v>BY</v>
          </cell>
          <cell r="D3663">
            <v>17000</v>
          </cell>
          <cell r="E3663">
            <v>0</v>
          </cell>
          <cell r="F3663">
            <v>73</v>
          </cell>
          <cell r="G3663">
            <v>5</v>
          </cell>
        </row>
        <row r="3664">
          <cell r="A3664">
            <v>20153</v>
          </cell>
          <cell r="B3664" t="str">
            <v>Underlimit exposures (BY, 18000)</v>
          </cell>
          <cell r="C3664" t="str">
            <v>BY</v>
          </cell>
          <cell r="D3664">
            <v>18000</v>
          </cell>
          <cell r="E3664">
            <v>0</v>
          </cell>
          <cell r="F3664">
            <v>73</v>
          </cell>
          <cell r="G3664">
            <v>5</v>
          </cell>
        </row>
        <row r="3665">
          <cell r="A3665">
            <v>20154</v>
          </cell>
          <cell r="B3665" t="str">
            <v>Underlimit exposures (BY, 25000)</v>
          </cell>
          <cell r="C3665" t="str">
            <v>BY</v>
          </cell>
          <cell r="D3665">
            <v>25000</v>
          </cell>
          <cell r="E3665">
            <v>0</v>
          </cell>
          <cell r="F3665">
            <v>73</v>
          </cell>
          <cell r="G3665">
            <v>5</v>
          </cell>
        </row>
        <row r="3666">
          <cell r="A3666">
            <v>20155</v>
          </cell>
          <cell r="B3666" t="str">
            <v>Underlimit exposures (BY, 31000)</v>
          </cell>
          <cell r="C3666" t="str">
            <v>BY</v>
          </cell>
          <cell r="D3666">
            <v>31000</v>
          </cell>
          <cell r="E3666">
            <v>0</v>
          </cell>
          <cell r="F3666">
            <v>73</v>
          </cell>
          <cell r="G3666">
            <v>5</v>
          </cell>
        </row>
        <row r="3667">
          <cell r="A3667">
            <v>20156</v>
          </cell>
          <cell r="B3667" t="str">
            <v>Underlimit exposures (BY, 65000)</v>
          </cell>
          <cell r="C3667" t="str">
            <v>BY</v>
          </cell>
          <cell r="D3667">
            <v>65000</v>
          </cell>
          <cell r="E3667">
            <v>0</v>
          </cell>
          <cell r="F3667">
            <v>71</v>
          </cell>
          <cell r="G3667">
            <v>4</v>
          </cell>
        </row>
        <row r="3668">
          <cell r="A3668">
            <v>20157</v>
          </cell>
          <cell r="B3668" t="str">
            <v>Underlimit exposures (BY, 68000)</v>
          </cell>
          <cell r="C3668" t="str">
            <v>BY</v>
          </cell>
          <cell r="D3668">
            <v>68000</v>
          </cell>
          <cell r="E3668">
            <v>0</v>
          </cell>
          <cell r="F3668">
            <v>73</v>
          </cell>
          <cell r="G3668">
            <v>5</v>
          </cell>
        </row>
        <row r="3669">
          <cell r="A3669">
            <v>20158</v>
          </cell>
          <cell r="B3669" t="str">
            <v>Underlimit exposures (BY, 62000)</v>
          </cell>
          <cell r="C3669" t="str">
            <v>BY</v>
          </cell>
          <cell r="D3669">
            <v>62000</v>
          </cell>
          <cell r="E3669">
            <v>0</v>
          </cell>
          <cell r="F3669">
            <v>73</v>
          </cell>
          <cell r="G3669">
            <v>5</v>
          </cell>
        </row>
        <row r="3670">
          <cell r="A3670">
            <v>20159</v>
          </cell>
          <cell r="B3670" t="str">
            <v>Underlimit exposures (UA, 74000)</v>
          </cell>
          <cell r="C3670" t="str">
            <v>UA</v>
          </cell>
          <cell r="D3670">
            <v>74000</v>
          </cell>
          <cell r="E3670">
            <v>0</v>
          </cell>
          <cell r="F3670">
            <v>73</v>
          </cell>
          <cell r="G3670">
            <v>5</v>
          </cell>
        </row>
        <row r="3671">
          <cell r="A3671">
            <v>20160</v>
          </cell>
          <cell r="B3671" t="str">
            <v>Underlimit exposures (UA, 11000)</v>
          </cell>
          <cell r="C3671" t="str">
            <v>UA</v>
          </cell>
          <cell r="D3671">
            <v>11000</v>
          </cell>
          <cell r="E3671">
            <v>0</v>
          </cell>
          <cell r="F3671">
            <v>73</v>
          </cell>
          <cell r="G3671">
            <v>5</v>
          </cell>
        </row>
        <row r="3672">
          <cell r="A3672">
            <v>20161</v>
          </cell>
          <cell r="B3672" t="str">
            <v>Underlimit exposures (AZ, 98000)</v>
          </cell>
          <cell r="C3672" t="str">
            <v>AZ</v>
          </cell>
          <cell r="D3672">
            <v>98000</v>
          </cell>
          <cell r="E3672">
            <v>0</v>
          </cell>
          <cell r="F3672">
            <v>80</v>
          </cell>
          <cell r="G3672">
            <v>6</v>
          </cell>
        </row>
        <row r="3673">
          <cell r="A3673">
            <v>20162</v>
          </cell>
          <cell r="B3673" t="str">
            <v>Underlimit exposures (IT, 98000)</v>
          </cell>
          <cell r="C3673" t="str">
            <v>IT</v>
          </cell>
          <cell r="D3673">
            <v>98000</v>
          </cell>
          <cell r="E3673">
            <v>0</v>
          </cell>
          <cell r="F3673">
            <v>80</v>
          </cell>
          <cell r="G3673">
            <v>6</v>
          </cell>
        </row>
        <row r="3674">
          <cell r="A3674">
            <v>20163</v>
          </cell>
          <cell r="B3674" t="str">
            <v>Underlimit exposures (UA, 29000)</v>
          </cell>
          <cell r="C3674" t="str">
            <v>UA</v>
          </cell>
          <cell r="D3674">
            <v>29000</v>
          </cell>
          <cell r="E3674">
            <v>0</v>
          </cell>
          <cell r="F3674">
            <v>73</v>
          </cell>
          <cell r="G3674">
            <v>5</v>
          </cell>
        </row>
        <row r="3675">
          <cell r="A3675">
            <v>20164</v>
          </cell>
          <cell r="B3675" t="str">
            <v>Underlimit exposures (UA, 31000)</v>
          </cell>
          <cell r="C3675" t="str">
            <v>UA</v>
          </cell>
          <cell r="D3675">
            <v>31000</v>
          </cell>
          <cell r="E3675">
            <v>0</v>
          </cell>
          <cell r="F3675">
            <v>73</v>
          </cell>
          <cell r="G3675">
            <v>5</v>
          </cell>
        </row>
        <row r="3676">
          <cell r="A3676">
            <v>20165</v>
          </cell>
          <cell r="B3676" t="str">
            <v>Underlimit exposures (UA, 36000)</v>
          </cell>
          <cell r="C3676" t="str">
            <v>UA</v>
          </cell>
          <cell r="D3676">
            <v>36000</v>
          </cell>
          <cell r="E3676">
            <v>0</v>
          </cell>
          <cell r="F3676">
            <v>73</v>
          </cell>
          <cell r="G3676">
            <v>5</v>
          </cell>
        </row>
        <row r="3677">
          <cell r="A3677">
            <v>20166</v>
          </cell>
          <cell r="B3677" t="str">
            <v>Underlimit exposures (UA, 97000)</v>
          </cell>
          <cell r="C3677" t="str">
            <v>UA</v>
          </cell>
          <cell r="D3677">
            <v>97000</v>
          </cell>
          <cell r="E3677">
            <v>0</v>
          </cell>
          <cell r="F3677">
            <v>80</v>
          </cell>
          <cell r="G3677">
            <v>6</v>
          </cell>
        </row>
        <row r="3678">
          <cell r="A3678">
            <v>20167</v>
          </cell>
          <cell r="B3678" t="str">
            <v>Underlimit exposures (CZ, 47000)</v>
          </cell>
          <cell r="C3678" t="str">
            <v>CZ</v>
          </cell>
          <cell r="D3678">
            <v>47000</v>
          </cell>
          <cell r="E3678">
            <v>0</v>
          </cell>
          <cell r="F3678">
            <v>73</v>
          </cell>
          <cell r="G3678">
            <v>5</v>
          </cell>
        </row>
        <row r="3679">
          <cell r="A3679">
            <v>20168</v>
          </cell>
          <cell r="B3679" t="str">
            <v>Underlimit exposures (RU, 66000)</v>
          </cell>
          <cell r="C3679" t="str">
            <v>RU</v>
          </cell>
          <cell r="D3679">
            <v>66000</v>
          </cell>
          <cell r="E3679">
            <v>0</v>
          </cell>
          <cell r="F3679">
            <v>72</v>
          </cell>
          <cell r="G3679">
            <v>4</v>
          </cell>
        </row>
        <row r="3680">
          <cell r="A3680">
            <v>20169</v>
          </cell>
          <cell r="B3680" t="str">
            <v>Underlimit exposures (BY, 47000)</v>
          </cell>
          <cell r="C3680" t="str">
            <v>BY</v>
          </cell>
          <cell r="D3680">
            <v>47000</v>
          </cell>
          <cell r="E3680">
            <v>0</v>
          </cell>
          <cell r="F3680">
            <v>73</v>
          </cell>
          <cell r="G3680">
            <v>5</v>
          </cell>
        </row>
        <row r="3681">
          <cell r="A3681">
            <v>20170</v>
          </cell>
          <cell r="B3681" t="str">
            <v>Underlimit exposures (IN, 98000)</v>
          </cell>
          <cell r="C3681" t="str">
            <v>IN</v>
          </cell>
          <cell r="D3681">
            <v>98000</v>
          </cell>
          <cell r="E3681">
            <v>0</v>
          </cell>
          <cell r="F3681">
            <v>80</v>
          </cell>
          <cell r="G3681">
            <v>6</v>
          </cell>
        </row>
        <row r="3682">
          <cell r="A3682">
            <v>20171</v>
          </cell>
          <cell r="B3682" t="str">
            <v>Underlimit exposures (VN, 68000)</v>
          </cell>
          <cell r="C3682" t="str">
            <v>VN</v>
          </cell>
          <cell r="D3682">
            <v>68000</v>
          </cell>
          <cell r="E3682">
            <v>0</v>
          </cell>
          <cell r="F3682">
            <v>73</v>
          </cell>
          <cell r="G3682">
            <v>5</v>
          </cell>
        </row>
        <row r="3683">
          <cell r="A3683">
            <v>20172</v>
          </cell>
          <cell r="B3683" t="str">
            <v>Underlimit exposures (RU, 66000)</v>
          </cell>
          <cell r="C3683" t="str">
            <v>RU</v>
          </cell>
          <cell r="D3683">
            <v>66000</v>
          </cell>
          <cell r="E3683">
            <v>0</v>
          </cell>
          <cell r="F3683">
            <v>72</v>
          </cell>
          <cell r="G3683">
            <v>4</v>
          </cell>
        </row>
        <row r="3684">
          <cell r="A3684">
            <v>20173</v>
          </cell>
          <cell r="B3684" t="str">
            <v>Underlimit exposures (BY, 27000)</v>
          </cell>
          <cell r="C3684" t="str">
            <v>BY</v>
          </cell>
          <cell r="D3684">
            <v>27000</v>
          </cell>
          <cell r="E3684">
            <v>0</v>
          </cell>
          <cell r="F3684">
            <v>73</v>
          </cell>
          <cell r="G3684">
            <v>5</v>
          </cell>
        </row>
        <row r="3685">
          <cell r="A3685">
            <v>20174</v>
          </cell>
          <cell r="B3685" t="str">
            <v>Underlimit exposures (BY, 72000)</v>
          </cell>
          <cell r="C3685" t="str">
            <v>BY</v>
          </cell>
          <cell r="D3685">
            <v>72000</v>
          </cell>
          <cell r="E3685">
            <v>0</v>
          </cell>
          <cell r="F3685">
            <v>73</v>
          </cell>
          <cell r="G3685">
            <v>5</v>
          </cell>
        </row>
        <row r="3686">
          <cell r="A3686">
            <v>20175</v>
          </cell>
          <cell r="B3686" t="str">
            <v>Underlimit exposures (UA, 49000)</v>
          </cell>
          <cell r="C3686" t="str">
            <v>UA</v>
          </cell>
          <cell r="D3686">
            <v>49000</v>
          </cell>
          <cell r="E3686">
            <v>0</v>
          </cell>
          <cell r="F3686">
            <v>73</v>
          </cell>
          <cell r="G3686">
            <v>5</v>
          </cell>
        </row>
        <row r="3687">
          <cell r="A3687">
            <v>20176</v>
          </cell>
          <cell r="B3687" t="str">
            <v>Underlimit exposures (KZ, 36000)</v>
          </cell>
          <cell r="C3687" t="str">
            <v>KZ</v>
          </cell>
          <cell r="D3687">
            <v>36000</v>
          </cell>
          <cell r="E3687">
            <v>0</v>
          </cell>
          <cell r="F3687">
            <v>73</v>
          </cell>
          <cell r="G3687">
            <v>5</v>
          </cell>
        </row>
        <row r="3688">
          <cell r="A3688">
            <v>20177</v>
          </cell>
          <cell r="B3688" t="str">
            <v>Underlimit exposures (UA, 61000)</v>
          </cell>
          <cell r="C3688" t="str">
            <v>UA</v>
          </cell>
          <cell r="D3688">
            <v>61000</v>
          </cell>
          <cell r="E3688">
            <v>0</v>
          </cell>
          <cell r="F3688">
            <v>73</v>
          </cell>
          <cell r="G3688">
            <v>5</v>
          </cell>
        </row>
        <row r="3689">
          <cell r="A3689">
            <v>20178</v>
          </cell>
          <cell r="B3689" t="str">
            <v>Underlimit exposures (KZ, 45000)</v>
          </cell>
          <cell r="C3689" t="str">
            <v>KZ</v>
          </cell>
          <cell r="D3689">
            <v>45000</v>
          </cell>
          <cell r="E3689">
            <v>0</v>
          </cell>
          <cell r="F3689">
            <v>73</v>
          </cell>
          <cell r="G3689">
            <v>5</v>
          </cell>
        </row>
        <row r="3690">
          <cell r="A3690">
            <v>20179</v>
          </cell>
          <cell r="B3690" t="str">
            <v>Underlimit exposures (AT, 16000)</v>
          </cell>
          <cell r="C3690" t="str">
            <v>AT</v>
          </cell>
          <cell r="D3690">
            <v>16000</v>
          </cell>
          <cell r="E3690">
            <v>0</v>
          </cell>
          <cell r="F3690">
            <v>73</v>
          </cell>
          <cell r="G3690">
            <v>5</v>
          </cell>
        </row>
        <row r="3691">
          <cell r="A3691">
            <v>20180</v>
          </cell>
          <cell r="B3691" t="str">
            <v>Underlimit exposures (UA, 16000)</v>
          </cell>
          <cell r="C3691" t="str">
            <v>UA</v>
          </cell>
          <cell r="D3691">
            <v>16000</v>
          </cell>
          <cell r="E3691">
            <v>0</v>
          </cell>
          <cell r="F3691">
            <v>73</v>
          </cell>
          <cell r="G3691">
            <v>5</v>
          </cell>
        </row>
        <row r="3692">
          <cell r="A3692">
            <v>20181</v>
          </cell>
          <cell r="B3692" t="str">
            <v>Underlimit exposures (UA, 90000)</v>
          </cell>
          <cell r="C3692" t="str">
            <v>UA</v>
          </cell>
          <cell r="D3692">
            <v>90000</v>
          </cell>
          <cell r="E3692">
            <v>0</v>
          </cell>
          <cell r="F3692">
            <v>73</v>
          </cell>
          <cell r="G3692">
            <v>5</v>
          </cell>
        </row>
        <row r="3693">
          <cell r="A3693">
            <v>20182</v>
          </cell>
          <cell r="B3693" t="str">
            <v>Underlimit exposures (RO, 98000)</v>
          </cell>
          <cell r="C3693" t="str">
            <v>RO</v>
          </cell>
          <cell r="D3693">
            <v>98000</v>
          </cell>
          <cell r="E3693">
            <v>0</v>
          </cell>
          <cell r="F3693">
            <v>80</v>
          </cell>
          <cell r="G3693">
            <v>6</v>
          </cell>
        </row>
        <row r="3694">
          <cell r="A3694">
            <v>20183</v>
          </cell>
          <cell r="B3694" t="str">
            <v>Underlimit exposures (BY, 77000)</v>
          </cell>
          <cell r="C3694" t="str">
            <v>BY</v>
          </cell>
          <cell r="D3694">
            <v>77000</v>
          </cell>
          <cell r="E3694">
            <v>0</v>
          </cell>
          <cell r="F3694">
            <v>73</v>
          </cell>
          <cell r="G3694">
            <v>5</v>
          </cell>
        </row>
        <row r="3695">
          <cell r="A3695">
            <v>20184</v>
          </cell>
          <cell r="B3695" t="str">
            <v>Underlimit exposures (BY, 10000)</v>
          </cell>
          <cell r="C3695" t="str">
            <v>BY</v>
          </cell>
          <cell r="D3695">
            <v>10000</v>
          </cell>
          <cell r="E3695">
            <v>0</v>
          </cell>
          <cell r="F3695">
            <v>73</v>
          </cell>
          <cell r="G3695">
            <v>5</v>
          </cell>
        </row>
        <row r="3696">
          <cell r="A3696">
            <v>20185</v>
          </cell>
          <cell r="B3696" t="str">
            <v>Underlimit exposures (UA, 52000)</v>
          </cell>
          <cell r="C3696" t="str">
            <v>UA</v>
          </cell>
          <cell r="D3696">
            <v>52000</v>
          </cell>
          <cell r="E3696">
            <v>0</v>
          </cell>
          <cell r="F3696">
            <v>73</v>
          </cell>
          <cell r="G3696">
            <v>5</v>
          </cell>
        </row>
        <row r="3697">
          <cell r="A3697">
            <v>20186</v>
          </cell>
          <cell r="B3697" t="str">
            <v>Underlimit exposures (UA, 25000)</v>
          </cell>
          <cell r="C3697" t="str">
            <v>UA</v>
          </cell>
          <cell r="D3697">
            <v>25000</v>
          </cell>
          <cell r="E3697">
            <v>0</v>
          </cell>
          <cell r="F3697">
            <v>73</v>
          </cell>
          <cell r="G3697">
            <v>5</v>
          </cell>
        </row>
        <row r="3698">
          <cell r="A3698">
            <v>20187</v>
          </cell>
          <cell r="B3698" t="str">
            <v>Underlimit exposures (UA, 62000)</v>
          </cell>
          <cell r="C3698" t="str">
            <v>UA</v>
          </cell>
          <cell r="D3698">
            <v>62000</v>
          </cell>
          <cell r="E3698">
            <v>0</v>
          </cell>
          <cell r="F3698">
            <v>73</v>
          </cell>
          <cell r="G3698">
            <v>5</v>
          </cell>
        </row>
        <row r="3699">
          <cell r="A3699">
            <v>20188</v>
          </cell>
          <cell r="B3699" t="str">
            <v>Underlimit exposures (UA, 10000)</v>
          </cell>
          <cell r="C3699" t="str">
            <v>UA</v>
          </cell>
          <cell r="D3699">
            <v>10000</v>
          </cell>
          <cell r="E3699">
            <v>0</v>
          </cell>
          <cell r="F3699">
            <v>73</v>
          </cell>
          <cell r="G3699">
            <v>5</v>
          </cell>
        </row>
        <row r="3700">
          <cell r="A3700">
            <v>20189</v>
          </cell>
          <cell r="B3700" t="str">
            <v>Underlimit exposures (UA, 93000)</v>
          </cell>
          <cell r="C3700" t="str">
            <v>UA</v>
          </cell>
          <cell r="D3700">
            <v>93000</v>
          </cell>
          <cell r="E3700">
            <v>0</v>
          </cell>
          <cell r="F3700">
            <v>73</v>
          </cell>
          <cell r="G3700">
            <v>5</v>
          </cell>
        </row>
        <row r="3701">
          <cell r="A3701">
            <v>20190</v>
          </cell>
          <cell r="B3701" t="str">
            <v>Underlimit exposures (CY, 47000)</v>
          </cell>
          <cell r="C3701" t="str">
            <v>CY</v>
          </cell>
          <cell r="D3701">
            <v>47000</v>
          </cell>
          <cell r="E3701">
            <v>0</v>
          </cell>
          <cell r="F3701">
            <v>73</v>
          </cell>
          <cell r="G3701">
            <v>5</v>
          </cell>
        </row>
        <row r="3702">
          <cell r="A3702">
            <v>20191</v>
          </cell>
          <cell r="B3702" t="str">
            <v>Underlimit exposures (VG, 82000)</v>
          </cell>
          <cell r="C3702" t="str">
            <v>VG</v>
          </cell>
          <cell r="D3702">
            <v>82000</v>
          </cell>
          <cell r="E3702">
            <v>0</v>
          </cell>
          <cell r="F3702">
            <v>73</v>
          </cell>
          <cell r="G3702">
            <v>5</v>
          </cell>
        </row>
        <row r="3703">
          <cell r="A3703">
            <v>20192</v>
          </cell>
          <cell r="B3703" t="str">
            <v>Underlimit exposures (CN, 97000)</v>
          </cell>
          <cell r="C3703" t="str">
            <v>CN</v>
          </cell>
          <cell r="D3703">
            <v>97000</v>
          </cell>
          <cell r="E3703">
            <v>0</v>
          </cell>
          <cell r="F3703">
            <v>80</v>
          </cell>
          <cell r="G3703">
            <v>6</v>
          </cell>
        </row>
        <row r="3704">
          <cell r="A3704">
            <v>20193</v>
          </cell>
          <cell r="B3704" t="str">
            <v>Underlimit exposures (SK, 97000)</v>
          </cell>
          <cell r="C3704" t="str">
            <v>SK</v>
          </cell>
          <cell r="D3704">
            <v>97000</v>
          </cell>
          <cell r="E3704">
            <v>0</v>
          </cell>
          <cell r="F3704">
            <v>80</v>
          </cell>
          <cell r="G3704">
            <v>6</v>
          </cell>
        </row>
        <row r="3705">
          <cell r="A3705">
            <v>20194</v>
          </cell>
          <cell r="B3705" t="str">
            <v>Underlimit exposures (RU, 97000)</v>
          </cell>
          <cell r="C3705" t="str">
            <v>RU</v>
          </cell>
          <cell r="D3705">
            <v>97000</v>
          </cell>
          <cell r="E3705">
            <v>0</v>
          </cell>
          <cell r="F3705">
            <v>80</v>
          </cell>
          <cell r="G3705">
            <v>6</v>
          </cell>
        </row>
        <row r="3706">
          <cell r="A3706">
            <v>20195</v>
          </cell>
          <cell r="B3706" t="str">
            <v>Underlimit Exposures (CZ, 58000)</v>
          </cell>
          <cell r="C3706" t="str">
            <v>CZ</v>
          </cell>
          <cell r="D3706">
            <v>58000</v>
          </cell>
          <cell r="E3706">
            <v>0</v>
          </cell>
          <cell r="F3706">
            <v>73</v>
          </cell>
          <cell r="G3706">
            <v>5</v>
          </cell>
        </row>
        <row r="3707">
          <cell r="A3707">
            <v>20196</v>
          </cell>
          <cell r="B3707" t="str">
            <v>Underlimit exposures (CZ, 21000)</v>
          </cell>
          <cell r="C3707" t="str">
            <v>CZ</v>
          </cell>
          <cell r="D3707">
            <v>21000</v>
          </cell>
          <cell r="E3707">
            <v>0</v>
          </cell>
          <cell r="F3707">
            <v>73</v>
          </cell>
          <cell r="G3707">
            <v>5</v>
          </cell>
        </row>
        <row r="3708">
          <cell r="A3708">
            <v>20197</v>
          </cell>
          <cell r="B3708" t="str">
            <v>Underlimit exposures (CZ, 86000)</v>
          </cell>
          <cell r="C3708" t="str">
            <v>CZ</v>
          </cell>
          <cell r="D3708">
            <v>86000</v>
          </cell>
          <cell r="E3708">
            <v>0</v>
          </cell>
          <cell r="F3708">
            <v>73</v>
          </cell>
          <cell r="G3708">
            <v>5</v>
          </cell>
        </row>
        <row r="3709">
          <cell r="A3709">
            <v>20198</v>
          </cell>
          <cell r="B3709" t="str">
            <v>Underlimit exposures (CZ, 70000)</v>
          </cell>
          <cell r="C3709" t="str">
            <v>CZ</v>
          </cell>
          <cell r="D3709">
            <v>70000</v>
          </cell>
          <cell r="E3709">
            <v>0</v>
          </cell>
          <cell r="F3709">
            <v>73</v>
          </cell>
          <cell r="G3709">
            <v>5</v>
          </cell>
        </row>
        <row r="3710">
          <cell r="A3710">
            <v>20199</v>
          </cell>
          <cell r="B3710" t="str">
            <v>Underlimit exposures (BY, 43000)</v>
          </cell>
          <cell r="C3710" t="str">
            <v>BY</v>
          </cell>
          <cell r="D3710">
            <v>43000</v>
          </cell>
          <cell r="E3710">
            <v>0</v>
          </cell>
          <cell r="F3710">
            <v>73</v>
          </cell>
          <cell r="G3710">
            <v>5</v>
          </cell>
        </row>
        <row r="3711">
          <cell r="A3711">
            <v>20200</v>
          </cell>
          <cell r="B3711" t="str">
            <v>Underlimit exposures (UA, 53000)</v>
          </cell>
          <cell r="C3711" t="str">
            <v>UA</v>
          </cell>
          <cell r="D3711">
            <v>53000</v>
          </cell>
          <cell r="E3711">
            <v>0</v>
          </cell>
          <cell r="F3711">
            <v>73</v>
          </cell>
          <cell r="G3711">
            <v>5</v>
          </cell>
        </row>
        <row r="3712">
          <cell r="A3712">
            <v>20201</v>
          </cell>
          <cell r="B3712" t="str">
            <v>Underlimit exposures (UA, 71000)</v>
          </cell>
          <cell r="C3712" t="str">
            <v>UA</v>
          </cell>
          <cell r="D3712">
            <v>71000</v>
          </cell>
          <cell r="E3712">
            <v>0</v>
          </cell>
          <cell r="F3712">
            <v>73</v>
          </cell>
          <cell r="G3712">
            <v>5</v>
          </cell>
        </row>
        <row r="3713">
          <cell r="A3713">
            <v>20202</v>
          </cell>
          <cell r="B3713" t="str">
            <v>Underlimit exposures (UA, 27000)</v>
          </cell>
          <cell r="C3713" t="str">
            <v>UA</v>
          </cell>
          <cell r="D3713">
            <v>27000</v>
          </cell>
          <cell r="E3713">
            <v>0</v>
          </cell>
          <cell r="F3713">
            <v>73</v>
          </cell>
          <cell r="G3713">
            <v>5</v>
          </cell>
        </row>
        <row r="3714">
          <cell r="A3714">
            <v>20203</v>
          </cell>
          <cell r="B3714" t="str">
            <v>Underlimit exposures (UA, 38000)</v>
          </cell>
          <cell r="C3714" t="str">
            <v>UA</v>
          </cell>
          <cell r="D3714">
            <v>38000</v>
          </cell>
          <cell r="E3714">
            <v>0</v>
          </cell>
          <cell r="F3714">
            <v>73</v>
          </cell>
          <cell r="G3714">
            <v>5</v>
          </cell>
        </row>
        <row r="3715">
          <cell r="A3715">
            <v>20204</v>
          </cell>
          <cell r="B3715" t="str">
            <v>Underlimit exposures (UA, 42000)</v>
          </cell>
          <cell r="C3715" t="str">
            <v>UA</v>
          </cell>
          <cell r="D3715">
            <v>42000</v>
          </cell>
          <cell r="E3715">
            <v>0</v>
          </cell>
          <cell r="F3715">
            <v>73</v>
          </cell>
          <cell r="G3715">
            <v>5</v>
          </cell>
        </row>
        <row r="3716">
          <cell r="A3716">
            <v>20205</v>
          </cell>
          <cell r="B3716" t="str">
            <v>Underlimit exposures (UA, 55000)</v>
          </cell>
          <cell r="C3716" t="str">
            <v>UA</v>
          </cell>
          <cell r="D3716">
            <v>55000</v>
          </cell>
          <cell r="E3716">
            <v>0</v>
          </cell>
          <cell r="F3716">
            <v>73</v>
          </cell>
          <cell r="G3716">
            <v>5</v>
          </cell>
        </row>
        <row r="3717">
          <cell r="A3717">
            <v>20206</v>
          </cell>
          <cell r="B3717" t="str">
            <v>Underlimit exposures (UA, 56000)</v>
          </cell>
          <cell r="C3717" t="str">
            <v>UA</v>
          </cell>
          <cell r="D3717">
            <v>56000</v>
          </cell>
          <cell r="E3717">
            <v>0</v>
          </cell>
          <cell r="F3717">
            <v>73</v>
          </cell>
          <cell r="G3717">
            <v>5</v>
          </cell>
        </row>
        <row r="3718">
          <cell r="A3718">
            <v>20207</v>
          </cell>
          <cell r="B3718" t="str">
            <v>Underlimit exposures (UA, 69000)</v>
          </cell>
          <cell r="C3718" t="str">
            <v>UA</v>
          </cell>
          <cell r="D3718">
            <v>69000</v>
          </cell>
          <cell r="E3718">
            <v>0</v>
          </cell>
          <cell r="F3718">
            <v>73</v>
          </cell>
          <cell r="G3718">
            <v>5</v>
          </cell>
        </row>
        <row r="3719">
          <cell r="A3719">
            <v>20208</v>
          </cell>
          <cell r="B3719" t="str">
            <v>Underlimit exposures (UA, 70000)</v>
          </cell>
          <cell r="C3719" t="str">
            <v>UA</v>
          </cell>
          <cell r="D3719">
            <v>70000</v>
          </cell>
          <cell r="E3719">
            <v>0</v>
          </cell>
          <cell r="F3719">
            <v>73</v>
          </cell>
          <cell r="G3719">
            <v>5</v>
          </cell>
        </row>
        <row r="3720">
          <cell r="A3720">
            <v>20209</v>
          </cell>
          <cell r="B3720" t="str">
            <v>Underlimit exposures (UA, 94000)</v>
          </cell>
          <cell r="C3720" t="str">
            <v>UA</v>
          </cell>
          <cell r="D3720">
            <v>94000</v>
          </cell>
          <cell r="E3720">
            <v>0</v>
          </cell>
          <cell r="F3720">
            <v>73</v>
          </cell>
          <cell r="G3720">
            <v>5</v>
          </cell>
        </row>
        <row r="3721">
          <cell r="A3721">
            <v>20210</v>
          </cell>
          <cell r="B3721" t="str">
            <v>Underlimit exposures (UA, 95000)</v>
          </cell>
          <cell r="C3721" t="str">
            <v>UA</v>
          </cell>
          <cell r="D3721">
            <v>95000</v>
          </cell>
          <cell r="E3721">
            <v>0</v>
          </cell>
          <cell r="F3721">
            <v>73</v>
          </cell>
          <cell r="G3721">
            <v>5</v>
          </cell>
        </row>
        <row r="3722">
          <cell r="A3722">
            <v>20211</v>
          </cell>
          <cell r="B3722" t="str">
            <v>Underlimit exposures (UA, 96000)</v>
          </cell>
          <cell r="C3722" t="str">
            <v>UA</v>
          </cell>
          <cell r="D3722">
            <v>96000</v>
          </cell>
          <cell r="E3722">
            <v>0</v>
          </cell>
          <cell r="F3722">
            <v>73</v>
          </cell>
          <cell r="G3722">
            <v>5</v>
          </cell>
        </row>
        <row r="3723">
          <cell r="A3723">
            <v>20212</v>
          </cell>
          <cell r="B3723" t="str">
            <v>Underlimit exposures (NL, 98000)</v>
          </cell>
          <cell r="C3723" t="str">
            <v>NL</v>
          </cell>
          <cell r="D3723">
            <v>98000</v>
          </cell>
          <cell r="E3723">
            <v>0</v>
          </cell>
          <cell r="F3723">
            <v>80</v>
          </cell>
          <cell r="G3723">
            <v>6</v>
          </cell>
        </row>
        <row r="3724">
          <cell r="A3724">
            <v>20213</v>
          </cell>
          <cell r="B3724" t="str">
            <v>Underlimit exposures (VN, 97000)</v>
          </cell>
          <cell r="C3724" t="str">
            <v>VN</v>
          </cell>
          <cell r="D3724">
            <v>97000</v>
          </cell>
          <cell r="E3724">
            <v>0</v>
          </cell>
          <cell r="F3724">
            <v>80</v>
          </cell>
          <cell r="G3724">
            <v>6</v>
          </cell>
        </row>
        <row r="3725">
          <cell r="A3725">
            <v>20214</v>
          </cell>
          <cell r="B3725" t="str">
            <v>Underlimit exposures (RO, 97000)</v>
          </cell>
          <cell r="C3725" t="str">
            <v>RO</v>
          </cell>
          <cell r="D3725">
            <v>97000</v>
          </cell>
          <cell r="E3725">
            <v>0</v>
          </cell>
          <cell r="F3725">
            <v>80</v>
          </cell>
          <cell r="G3725">
            <v>6</v>
          </cell>
        </row>
        <row r="3726">
          <cell r="A3726">
            <v>20215</v>
          </cell>
          <cell r="B3726" t="str">
            <v>Underlimit exposures (UA, 8000)</v>
          </cell>
          <cell r="C3726" t="str">
            <v>UA</v>
          </cell>
          <cell r="D3726">
            <v>8000</v>
          </cell>
          <cell r="E3726">
            <v>0</v>
          </cell>
          <cell r="F3726">
            <v>73</v>
          </cell>
          <cell r="G3726">
            <v>5</v>
          </cell>
        </row>
        <row r="3727">
          <cell r="A3727">
            <v>20216</v>
          </cell>
          <cell r="B3727" t="str">
            <v>Underlimit exposures (UA, 58000)</v>
          </cell>
          <cell r="C3727" t="str">
            <v>UA</v>
          </cell>
          <cell r="D3727">
            <v>58000</v>
          </cell>
          <cell r="E3727">
            <v>0</v>
          </cell>
          <cell r="F3727">
            <v>73</v>
          </cell>
          <cell r="G3727">
            <v>5</v>
          </cell>
        </row>
        <row r="3728">
          <cell r="A3728">
            <v>20217</v>
          </cell>
          <cell r="B3728" t="str">
            <v>Underlimit exposures (BY, 73000)</v>
          </cell>
          <cell r="C3728" t="str">
            <v>BY</v>
          </cell>
          <cell r="D3728">
            <v>73000</v>
          </cell>
          <cell r="E3728">
            <v>0</v>
          </cell>
          <cell r="F3728">
            <v>73</v>
          </cell>
          <cell r="G3728">
            <v>5</v>
          </cell>
        </row>
        <row r="3729">
          <cell r="A3729">
            <v>20218</v>
          </cell>
          <cell r="B3729" t="str">
            <v>Underlimit exposures (BY, 33000)</v>
          </cell>
          <cell r="C3729" t="str">
            <v>BY</v>
          </cell>
          <cell r="D3729">
            <v>33000</v>
          </cell>
          <cell r="E3729">
            <v>0</v>
          </cell>
          <cell r="F3729">
            <v>73</v>
          </cell>
          <cell r="G3729">
            <v>5</v>
          </cell>
        </row>
        <row r="3730">
          <cell r="A3730">
            <v>20219</v>
          </cell>
          <cell r="B3730" t="str">
            <v>Underlimit exposures (VN, 69000)</v>
          </cell>
          <cell r="C3730" t="str">
            <v>VN</v>
          </cell>
          <cell r="D3730">
            <v>69000</v>
          </cell>
          <cell r="E3730">
            <v>0</v>
          </cell>
          <cell r="F3730">
            <v>73</v>
          </cell>
          <cell r="G3730">
            <v>5</v>
          </cell>
        </row>
        <row r="3731">
          <cell r="A3731">
            <v>20220</v>
          </cell>
          <cell r="B3731" t="str">
            <v>Underlimit exposures (RU, 68000)</v>
          </cell>
          <cell r="C3731" t="str">
            <v>RU</v>
          </cell>
          <cell r="D3731">
            <v>68000</v>
          </cell>
          <cell r="E3731">
            <v>0</v>
          </cell>
          <cell r="F3731">
            <v>73</v>
          </cell>
          <cell r="G3731">
            <v>5</v>
          </cell>
        </row>
        <row r="3732">
          <cell r="A3732">
            <v>20221</v>
          </cell>
          <cell r="B3732" t="str">
            <v>Underlimit exposures (GB, 27000)</v>
          </cell>
          <cell r="C3732" t="str">
            <v>GB</v>
          </cell>
          <cell r="D3732">
            <v>27000</v>
          </cell>
          <cell r="E3732">
            <v>0</v>
          </cell>
          <cell r="F3732">
            <v>73</v>
          </cell>
          <cell r="G3732">
            <v>5</v>
          </cell>
        </row>
        <row r="3733">
          <cell r="A3733">
            <v>20222</v>
          </cell>
          <cell r="B3733" t="str">
            <v>Underlimit exposures (RU, 98000)</v>
          </cell>
          <cell r="C3733" t="str">
            <v>RU</v>
          </cell>
          <cell r="D3733">
            <v>98000</v>
          </cell>
          <cell r="E3733">
            <v>0</v>
          </cell>
          <cell r="F3733">
            <v>80</v>
          </cell>
          <cell r="G3733">
            <v>6</v>
          </cell>
        </row>
        <row r="3734">
          <cell r="A3734">
            <v>20223</v>
          </cell>
          <cell r="B3734" t="str">
            <v>Underlimit exposures (UA, 18000)</v>
          </cell>
          <cell r="C3734" t="str">
            <v>UA</v>
          </cell>
          <cell r="D3734">
            <v>18000</v>
          </cell>
          <cell r="E3734">
            <v>0</v>
          </cell>
          <cell r="F3734">
            <v>73</v>
          </cell>
          <cell r="G3734">
            <v>5</v>
          </cell>
        </row>
        <row r="3735">
          <cell r="A3735">
            <v>20224</v>
          </cell>
          <cell r="B3735" t="str">
            <v>Underlimit exposures (UA, 32000)</v>
          </cell>
          <cell r="C3735" t="str">
            <v>UA</v>
          </cell>
          <cell r="D3735">
            <v>32000</v>
          </cell>
          <cell r="E3735">
            <v>0</v>
          </cell>
          <cell r="F3735">
            <v>73</v>
          </cell>
          <cell r="G3735">
            <v>5</v>
          </cell>
        </row>
        <row r="3736">
          <cell r="A3736">
            <v>20225</v>
          </cell>
          <cell r="B3736" t="str">
            <v>Underlimit exposures (UA, 60000)</v>
          </cell>
          <cell r="C3736" t="str">
            <v>UA</v>
          </cell>
          <cell r="D3736">
            <v>60000</v>
          </cell>
          <cell r="E3736">
            <v>0</v>
          </cell>
          <cell r="F3736">
            <v>73</v>
          </cell>
          <cell r="G3736">
            <v>5</v>
          </cell>
        </row>
        <row r="3737">
          <cell r="A3737">
            <v>20226</v>
          </cell>
          <cell r="B3737" t="str">
            <v>Underlimit exposures (UA, 17000)</v>
          </cell>
          <cell r="C3737" t="str">
            <v>UA</v>
          </cell>
          <cell r="D3737">
            <v>17000</v>
          </cell>
          <cell r="E3737">
            <v>0</v>
          </cell>
          <cell r="F3737">
            <v>73</v>
          </cell>
          <cell r="G3737">
            <v>5</v>
          </cell>
        </row>
        <row r="3738">
          <cell r="A3738">
            <v>20227</v>
          </cell>
          <cell r="B3738" t="str">
            <v>Underlimit exposures (SK, 47000)</v>
          </cell>
          <cell r="C3738" t="str">
            <v>SK</v>
          </cell>
          <cell r="D3738">
            <v>47000</v>
          </cell>
          <cell r="E3738">
            <v>0</v>
          </cell>
          <cell r="F3738">
            <v>73</v>
          </cell>
          <cell r="G3738">
            <v>5</v>
          </cell>
        </row>
        <row r="3739">
          <cell r="A3739">
            <v>20228</v>
          </cell>
          <cell r="B3739" t="str">
            <v>Underlimit exposures (CN, 64000)</v>
          </cell>
          <cell r="C3739" t="str">
            <v>CN</v>
          </cell>
          <cell r="D3739">
            <v>64000</v>
          </cell>
          <cell r="E3739">
            <v>0</v>
          </cell>
          <cell r="F3739">
            <v>72</v>
          </cell>
          <cell r="G3739">
            <v>4</v>
          </cell>
        </row>
        <row r="3740">
          <cell r="A3740">
            <v>20229</v>
          </cell>
          <cell r="B3740" t="str">
            <v>Underlimit exposures (BY, 41000)</v>
          </cell>
          <cell r="C3740" t="str">
            <v>BY</v>
          </cell>
          <cell r="D3740">
            <v>41000</v>
          </cell>
          <cell r="E3740">
            <v>0</v>
          </cell>
          <cell r="F3740">
            <v>73</v>
          </cell>
          <cell r="G3740">
            <v>5</v>
          </cell>
        </row>
        <row r="3741">
          <cell r="A3741">
            <v>20230</v>
          </cell>
          <cell r="B3741" t="str">
            <v>Underlimit exposures (SC, 46000)</v>
          </cell>
          <cell r="C3741" t="str">
            <v>SC</v>
          </cell>
          <cell r="D3741">
            <v>46000</v>
          </cell>
          <cell r="E3741">
            <v>0</v>
          </cell>
          <cell r="F3741">
            <v>73</v>
          </cell>
          <cell r="G3741">
            <v>5</v>
          </cell>
        </row>
        <row r="3742">
          <cell r="A3742">
            <v>20231</v>
          </cell>
          <cell r="B3742" t="str">
            <v>Underlimit exposures (SC, 70000)</v>
          </cell>
          <cell r="C3742" t="str">
            <v>SC</v>
          </cell>
          <cell r="D3742">
            <v>70000</v>
          </cell>
          <cell r="E3742">
            <v>0</v>
          </cell>
          <cell r="F3742">
            <v>73</v>
          </cell>
          <cell r="G3742">
            <v>5</v>
          </cell>
        </row>
        <row r="3743">
          <cell r="A3743">
            <v>20232</v>
          </cell>
          <cell r="B3743" t="str">
            <v>Underlimit exposures (CY, 66000)</v>
          </cell>
          <cell r="C3743" t="str">
            <v>CY</v>
          </cell>
          <cell r="D3743">
            <v>66000</v>
          </cell>
          <cell r="E3743">
            <v>0</v>
          </cell>
          <cell r="F3743">
            <v>72</v>
          </cell>
          <cell r="G3743">
            <v>4</v>
          </cell>
        </row>
        <row r="3744">
          <cell r="A3744">
            <v>20233</v>
          </cell>
          <cell r="B3744" t="str">
            <v>Underlimit exposures (BY, 51000)</v>
          </cell>
          <cell r="C3744" t="str">
            <v>BY</v>
          </cell>
          <cell r="D3744">
            <v>51000</v>
          </cell>
          <cell r="E3744">
            <v>0</v>
          </cell>
          <cell r="F3744">
            <v>73</v>
          </cell>
          <cell r="G3744">
            <v>5</v>
          </cell>
        </row>
        <row r="3745">
          <cell r="A3745">
            <v>20234</v>
          </cell>
          <cell r="B3745" t="str">
            <v>Underlimit exposures (RU, 46000)</v>
          </cell>
          <cell r="C3745" t="str">
            <v>RU</v>
          </cell>
          <cell r="D3745">
            <v>46000</v>
          </cell>
          <cell r="E3745">
            <v>0</v>
          </cell>
          <cell r="F3745">
            <v>73</v>
          </cell>
          <cell r="G3745">
            <v>5</v>
          </cell>
        </row>
        <row r="3746">
          <cell r="A3746">
            <v>20235</v>
          </cell>
          <cell r="B3746" t="str">
            <v>Underlimit exposures (RU, 62000)</v>
          </cell>
          <cell r="C3746" t="str">
            <v>RU</v>
          </cell>
          <cell r="D3746">
            <v>62000</v>
          </cell>
          <cell r="E3746">
            <v>0</v>
          </cell>
          <cell r="F3746">
            <v>73</v>
          </cell>
          <cell r="G3746">
            <v>5</v>
          </cell>
        </row>
        <row r="3747">
          <cell r="A3747">
            <v>20236</v>
          </cell>
          <cell r="B3747" t="str">
            <v>Underlimit exposures (RU, 78000)</v>
          </cell>
          <cell r="C3747" t="str">
            <v>RU</v>
          </cell>
          <cell r="D3747">
            <v>78000</v>
          </cell>
          <cell r="E3747">
            <v>0</v>
          </cell>
          <cell r="F3747">
            <v>73</v>
          </cell>
          <cell r="G3747">
            <v>5</v>
          </cell>
        </row>
        <row r="3748">
          <cell r="A3748">
            <v>20237</v>
          </cell>
          <cell r="B3748" t="str">
            <v>Underlimit exposures (KZ, 46000)</v>
          </cell>
          <cell r="C3748" t="str">
            <v>KZ</v>
          </cell>
          <cell r="D3748">
            <v>46000</v>
          </cell>
          <cell r="E3748">
            <v>0</v>
          </cell>
          <cell r="F3748">
            <v>73</v>
          </cell>
          <cell r="G3748">
            <v>5</v>
          </cell>
        </row>
        <row r="3749">
          <cell r="A3749">
            <v>20238</v>
          </cell>
          <cell r="B3749" t="str">
            <v>Underlimit exposures (KZ, 66000)</v>
          </cell>
          <cell r="C3749" t="str">
            <v>KZ</v>
          </cell>
          <cell r="D3749">
            <v>66000</v>
          </cell>
          <cell r="E3749">
            <v>0</v>
          </cell>
          <cell r="F3749">
            <v>72</v>
          </cell>
          <cell r="G3749">
            <v>4</v>
          </cell>
        </row>
        <row r="3750">
          <cell r="A3750">
            <v>20239</v>
          </cell>
          <cell r="B3750" t="str">
            <v>Underlimit exposures (CZ, 1000)</v>
          </cell>
          <cell r="C3750" t="str">
            <v>CZ</v>
          </cell>
          <cell r="D3750">
            <v>1000</v>
          </cell>
          <cell r="E3750">
            <v>0</v>
          </cell>
          <cell r="F3750">
            <v>73</v>
          </cell>
          <cell r="G3750">
            <v>5</v>
          </cell>
        </row>
        <row r="3751">
          <cell r="A3751">
            <v>20240</v>
          </cell>
          <cell r="B3751" t="str">
            <v>Underlimit exposures (CZ, 10000)</v>
          </cell>
          <cell r="C3751" t="str">
            <v>CZ</v>
          </cell>
          <cell r="D3751">
            <v>10000</v>
          </cell>
          <cell r="E3751">
            <v>0</v>
          </cell>
          <cell r="F3751">
            <v>73</v>
          </cell>
          <cell r="G3751">
            <v>5</v>
          </cell>
        </row>
        <row r="3752">
          <cell r="A3752">
            <v>20241</v>
          </cell>
          <cell r="B3752" t="str">
            <v>Underlimit exposures (CZ, 20000)</v>
          </cell>
          <cell r="C3752" t="str">
            <v>CZ</v>
          </cell>
          <cell r="D3752">
            <v>20000</v>
          </cell>
          <cell r="E3752">
            <v>0</v>
          </cell>
          <cell r="F3752">
            <v>73</v>
          </cell>
          <cell r="G3752">
            <v>5</v>
          </cell>
        </row>
        <row r="3753">
          <cell r="A3753">
            <v>20242</v>
          </cell>
          <cell r="B3753" t="str">
            <v>Underlimit exposures (RO, 99000)</v>
          </cell>
          <cell r="C3753" t="str">
            <v>RO</v>
          </cell>
          <cell r="D3753">
            <v>99000</v>
          </cell>
          <cell r="E3753">
            <v>0</v>
          </cell>
          <cell r="F3753">
            <v>73</v>
          </cell>
          <cell r="G3753">
            <v>5</v>
          </cell>
        </row>
        <row r="3754">
          <cell r="A3754">
            <v>20243</v>
          </cell>
          <cell r="B3754" t="str">
            <v>Underlimit exposures (CZ, 93000)</v>
          </cell>
          <cell r="C3754" t="str">
            <v>CZ</v>
          </cell>
          <cell r="D3754">
            <v>93000</v>
          </cell>
          <cell r="E3754">
            <v>0</v>
          </cell>
          <cell r="F3754">
            <v>73</v>
          </cell>
          <cell r="G3754">
            <v>5</v>
          </cell>
        </row>
        <row r="3755">
          <cell r="A3755">
            <v>20244</v>
          </cell>
          <cell r="B3755" t="str">
            <v>Underlimit exposures (GB, 46000)</v>
          </cell>
          <cell r="C3755" t="str">
            <v>GB</v>
          </cell>
          <cell r="D3755">
            <v>46000</v>
          </cell>
          <cell r="E3755">
            <v>0</v>
          </cell>
          <cell r="F3755">
            <v>73</v>
          </cell>
          <cell r="G3755">
            <v>5</v>
          </cell>
        </row>
        <row r="3756">
          <cell r="A3756">
            <v>20245</v>
          </cell>
          <cell r="B3756" t="str">
            <v>Underlimit exposures (GB, 70000)</v>
          </cell>
          <cell r="C3756" t="str">
            <v>GB</v>
          </cell>
          <cell r="D3756">
            <v>70000</v>
          </cell>
          <cell r="E3756">
            <v>0</v>
          </cell>
          <cell r="F3756">
            <v>73</v>
          </cell>
          <cell r="G3756">
            <v>5</v>
          </cell>
        </row>
        <row r="3757">
          <cell r="A3757">
            <v>20246</v>
          </cell>
          <cell r="B3757" t="str">
            <v>Underlimit exposures (CZ, 85000)</v>
          </cell>
          <cell r="C3757" t="str">
            <v>CZ</v>
          </cell>
          <cell r="D3757">
            <v>85000</v>
          </cell>
          <cell r="E3757">
            <v>0</v>
          </cell>
          <cell r="F3757">
            <v>73</v>
          </cell>
          <cell r="G3757">
            <v>5</v>
          </cell>
        </row>
        <row r="3758">
          <cell r="A3758">
            <v>20247</v>
          </cell>
          <cell r="B3758" t="str">
            <v>Underlimit exposures (MT, 62000)</v>
          </cell>
          <cell r="C3758" t="str">
            <v>MT</v>
          </cell>
          <cell r="D3758">
            <v>62000</v>
          </cell>
          <cell r="E3758">
            <v>0</v>
          </cell>
          <cell r="F3758">
            <v>73</v>
          </cell>
          <cell r="G3758">
            <v>5</v>
          </cell>
        </row>
        <row r="3759">
          <cell r="A3759">
            <v>20248</v>
          </cell>
          <cell r="B3759" t="str">
            <v>Underlimit exposures (BZ, 69000)</v>
          </cell>
          <cell r="C3759" t="str">
            <v>BZ</v>
          </cell>
          <cell r="D3759">
            <v>69000</v>
          </cell>
          <cell r="E3759">
            <v>0</v>
          </cell>
          <cell r="F3759">
            <v>73</v>
          </cell>
          <cell r="G3759">
            <v>5</v>
          </cell>
        </row>
        <row r="3760">
          <cell r="A3760">
            <v>20249</v>
          </cell>
          <cell r="B3760" t="str">
            <v>Underlimit exposures (BY, 55000)</v>
          </cell>
          <cell r="C3760" t="str">
            <v>BY</v>
          </cell>
          <cell r="D3760">
            <v>55000</v>
          </cell>
          <cell r="E3760">
            <v>0</v>
          </cell>
          <cell r="F3760">
            <v>73</v>
          </cell>
          <cell r="G3760">
            <v>5</v>
          </cell>
        </row>
        <row r="3761">
          <cell r="A3761">
            <v>20250</v>
          </cell>
          <cell r="B3761" t="str">
            <v>Underlimit exposures (RU, 33000)</v>
          </cell>
          <cell r="C3761" t="str">
            <v>RU</v>
          </cell>
          <cell r="D3761">
            <v>33000</v>
          </cell>
          <cell r="E3761">
            <v>0</v>
          </cell>
          <cell r="F3761">
            <v>73</v>
          </cell>
          <cell r="G3761">
            <v>5</v>
          </cell>
        </row>
        <row r="3762">
          <cell r="A3762">
            <v>20251</v>
          </cell>
          <cell r="B3762" t="str">
            <v>Underlimit exposures (RU, 56000)</v>
          </cell>
          <cell r="C3762" t="str">
            <v>RU</v>
          </cell>
          <cell r="D3762">
            <v>56000</v>
          </cell>
          <cell r="E3762">
            <v>0</v>
          </cell>
          <cell r="F3762">
            <v>73</v>
          </cell>
          <cell r="G3762">
            <v>5</v>
          </cell>
        </row>
        <row r="3763">
          <cell r="A3763">
            <v>20252</v>
          </cell>
          <cell r="B3763" t="str">
            <v>Underlimit exposures (RU, 32000)</v>
          </cell>
          <cell r="C3763" t="str">
            <v>RU</v>
          </cell>
          <cell r="D3763">
            <v>32000</v>
          </cell>
          <cell r="E3763">
            <v>0</v>
          </cell>
          <cell r="F3763">
            <v>73</v>
          </cell>
          <cell r="G3763">
            <v>5</v>
          </cell>
        </row>
        <row r="3764">
          <cell r="A3764">
            <v>20253</v>
          </cell>
          <cell r="B3764" t="str">
            <v>Underlimit exposures (RU, 53000)</v>
          </cell>
          <cell r="C3764" t="str">
            <v>RU</v>
          </cell>
          <cell r="D3764">
            <v>53000</v>
          </cell>
          <cell r="E3764">
            <v>0</v>
          </cell>
          <cell r="F3764">
            <v>73</v>
          </cell>
          <cell r="G3764">
            <v>5</v>
          </cell>
        </row>
        <row r="3765">
          <cell r="A3765">
            <v>20254</v>
          </cell>
          <cell r="B3765" t="str">
            <v>Underlimit exposures (BZ, 99999)</v>
          </cell>
          <cell r="C3765" t="str">
            <v>BZ</v>
          </cell>
          <cell r="D3765">
            <v>99999</v>
          </cell>
          <cell r="E3765">
            <v>0</v>
          </cell>
          <cell r="F3765">
            <v>73</v>
          </cell>
          <cell r="G3765">
            <v>5</v>
          </cell>
        </row>
        <row r="3766">
          <cell r="A3766">
            <v>20255</v>
          </cell>
          <cell r="B3766" t="str">
            <v>Underlimit exposures (VG, 46000)</v>
          </cell>
          <cell r="C3766" t="str">
            <v>VG</v>
          </cell>
          <cell r="D3766">
            <v>46000</v>
          </cell>
          <cell r="E3766">
            <v>0</v>
          </cell>
          <cell r="F3766">
            <v>73</v>
          </cell>
          <cell r="G3766">
            <v>5</v>
          </cell>
        </row>
        <row r="3767">
          <cell r="A3767">
            <v>20256</v>
          </cell>
          <cell r="B3767" t="str">
            <v>Underlimit exposures (RU, 1000)</v>
          </cell>
          <cell r="C3767" t="str">
            <v>RU</v>
          </cell>
          <cell r="D3767">
            <v>1000</v>
          </cell>
          <cell r="E3767">
            <v>0</v>
          </cell>
          <cell r="F3767">
            <v>73</v>
          </cell>
          <cell r="G3767">
            <v>5</v>
          </cell>
        </row>
        <row r="3768">
          <cell r="A3768">
            <v>20257</v>
          </cell>
          <cell r="B3768" t="str">
            <v>Underlimit exposures (CZ, 31000)</v>
          </cell>
          <cell r="C3768" t="str">
            <v>CZ</v>
          </cell>
          <cell r="D3768">
            <v>31000</v>
          </cell>
          <cell r="E3768">
            <v>0</v>
          </cell>
          <cell r="F3768">
            <v>73</v>
          </cell>
          <cell r="G3768">
            <v>5</v>
          </cell>
        </row>
        <row r="3769">
          <cell r="A3769">
            <v>20258</v>
          </cell>
          <cell r="B3769" t="str">
            <v>Underlimit exposures (BY, 86000)</v>
          </cell>
          <cell r="C3769" t="str">
            <v>BY</v>
          </cell>
          <cell r="D3769">
            <v>86000</v>
          </cell>
          <cell r="E3769">
            <v>0</v>
          </cell>
          <cell r="F3769">
            <v>73</v>
          </cell>
          <cell r="G3769">
            <v>5</v>
          </cell>
        </row>
        <row r="3770">
          <cell r="A3770">
            <v>20259</v>
          </cell>
          <cell r="B3770" t="str">
            <v>Underlimit exposures (JE, 64000)</v>
          </cell>
          <cell r="C3770" t="str">
            <v>JE</v>
          </cell>
          <cell r="D3770">
            <v>64000</v>
          </cell>
          <cell r="E3770">
            <v>0</v>
          </cell>
          <cell r="F3770">
            <v>72</v>
          </cell>
          <cell r="G3770">
            <v>4</v>
          </cell>
        </row>
        <row r="3771">
          <cell r="A3771">
            <v>20260</v>
          </cell>
          <cell r="B3771" t="str">
            <v>Underlimit exposures (KZ, 73000)</v>
          </cell>
          <cell r="C3771" t="str">
            <v>KZ</v>
          </cell>
          <cell r="D3771">
            <v>73000</v>
          </cell>
          <cell r="E3771">
            <v>0</v>
          </cell>
          <cell r="F3771">
            <v>73</v>
          </cell>
          <cell r="G3771">
            <v>5</v>
          </cell>
        </row>
        <row r="3772">
          <cell r="A3772">
            <v>20261</v>
          </cell>
          <cell r="B3772" t="str">
            <v>Underlimit exposures (KZ, 41000)</v>
          </cell>
          <cell r="C3772" t="str">
            <v>KZ</v>
          </cell>
          <cell r="D3772">
            <v>41000</v>
          </cell>
          <cell r="E3772">
            <v>0</v>
          </cell>
          <cell r="F3772">
            <v>73</v>
          </cell>
          <cell r="G3772">
            <v>5</v>
          </cell>
        </row>
        <row r="3773">
          <cell r="A3773">
            <v>20262</v>
          </cell>
          <cell r="B3773" t="str">
            <v>Underlimit exposures (KZ, 82000)</v>
          </cell>
          <cell r="C3773" t="str">
            <v>KZ</v>
          </cell>
          <cell r="D3773">
            <v>82000</v>
          </cell>
          <cell r="E3773">
            <v>0</v>
          </cell>
          <cell r="F3773">
            <v>73</v>
          </cell>
          <cell r="G3773">
            <v>5</v>
          </cell>
        </row>
        <row r="3774">
          <cell r="A3774">
            <v>20263</v>
          </cell>
          <cell r="B3774" t="str">
            <v>Underlimit exposures (DE, 68000)</v>
          </cell>
          <cell r="C3774" t="str">
            <v>DE</v>
          </cell>
          <cell r="D3774">
            <v>68000</v>
          </cell>
          <cell r="E3774">
            <v>0</v>
          </cell>
          <cell r="F3774">
            <v>73</v>
          </cell>
          <cell r="G3774">
            <v>5</v>
          </cell>
        </row>
        <row r="3775">
          <cell r="A3775">
            <v>20264</v>
          </cell>
          <cell r="B3775" t="str">
            <v>Underlimit exposures (CZ, 69000)</v>
          </cell>
          <cell r="C3775" t="str">
            <v>CZ</v>
          </cell>
          <cell r="D3775">
            <v>69000</v>
          </cell>
          <cell r="E3775">
            <v>0</v>
          </cell>
          <cell r="F3775">
            <v>73</v>
          </cell>
          <cell r="G3775">
            <v>5</v>
          </cell>
        </row>
        <row r="3776">
          <cell r="A3776">
            <v>20265</v>
          </cell>
          <cell r="B3776" t="str">
            <v>Underlimit exposures (HK, 68000)</v>
          </cell>
          <cell r="C3776" t="str">
            <v>HK</v>
          </cell>
          <cell r="D3776">
            <v>68000</v>
          </cell>
          <cell r="E3776">
            <v>0</v>
          </cell>
          <cell r="F3776">
            <v>73</v>
          </cell>
          <cell r="G3776">
            <v>5</v>
          </cell>
        </row>
        <row r="3777">
          <cell r="A3777">
            <v>20266</v>
          </cell>
          <cell r="B3777" t="str">
            <v>Underlimit exposures (KZ, 85000)</v>
          </cell>
          <cell r="C3777" t="str">
            <v>KZ</v>
          </cell>
          <cell r="D3777">
            <v>85000</v>
          </cell>
          <cell r="E3777">
            <v>0</v>
          </cell>
          <cell r="F3777">
            <v>73</v>
          </cell>
          <cell r="G3777">
            <v>5</v>
          </cell>
        </row>
        <row r="3778">
          <cell r="A3778">
            <v>20267</v>
          </cell>
          <cell r="B3778" t="str">
            <v>Underlimit exposures (BY, 69000)</v>
          </cell>
          <cell r="C3778" t="str">
            <v>BY</v>
          </cell>
          <cell r="D3778">
            <v>69000</v>
          </cell>
          <cell r="E3778">
            <v>0</v>
          </cell>
          <cell r="F3778">
            <v>73</v>
          </cell>
          <cell r="G3778">
            <v>5</v>
          </cell>
        </row>
        <row r="3779">
          <cell r="A3779">
            <v>20268</v>
          </cell>
          <cell r="B3779" t="str">
            <v>Underlimit exposures (BY, 38000)</v>
          </cell>
          <cell r="C3779" t="str">
            <v>BY</v>
          </cell>
          <cell r="D3779">
            <v>38000</v>
          </cell>
          <cell r="E3779">
            <v>0</v>
          </cell>
          <cell r="F3779">
            <v>73</v>
          </cell>
          <cell r="G3779">
            <v>5</v>
          </cell>
        </row>
        <row r="3780">
          <cell r="A3780">
            <v>20269</v>
          </cell>
          <cell r="B3780" t="str">
            <v>Underlimit exposures (BY,66000)</v>
          </cell>
          <cell r="C3780" t="str">
            <v>BY</v>
          </cell>
          <cell r="D3780">
            <v>66000</v>
          </cell>
          <cell r="E3780">
            <v>0</v>
          </cell>
          <cell r="F3780">
            <v>72</v>
          </cell>
          <cell r="G3780">
            <v>4</v>
          </cell>
        </row>
        <row r="3781">
          <cell r="A3781">
            <v>20270</v>
          </cell>
          <cell r="B3781" t="str">
            <v>Underlimit exposures (BY,82000)</v>
          </cell>
          <cell r="C3781" t="str">
            <v>BY</v>
          </cell>
          <cell r="D3781">
            <v>82000</v>
          </cell>
          <cell r="E3781">
            <v>0</v>
          </cell>
          <cell r="F3781">
            <v>73</v>
          </cell>
          <cell r="G3781">
            <v>5</v>
          </cell>
        </row>
        <row r="3782">
          <cell r="A3782">
            <v>20271</v>
          </cell>
          <cell r="B3782" t="str">
            <v>Underlimit exposures (BY,79000)</v>
          </cell>
          <cell r="C3782" t="str">
            <v>BY</v>
          </cell>
          <cell r="D3782">
            <v>79000</v>
          </cell>
          <cell r="E3782">
            <v>0</v>
          </cell>
          <cell r="F3782">
            <v>73</v>
          </cell>
          <cell r="G3782">
            <v>5</v>
          </cell>
        </row>
        <row r="3783">
          <cell r="A3783">
            <v>20272</v>
          </cell>
          <cell r="B3783" t="str">
            <v>Underlimit exposures (BY,63000)</v>
          </cell>
          <cell r="C3783" t="str">
            <v>BY</v>
          </cell>
          <cell r="D3783">
            <v>63000</v>
          </cell>
          <cell r="E3783">
            <v>0</v>
          </cell>
          <cell r="F3783">
            <v>73</v>
          </cell>
          <cell r="G3783">
            <v>5</v>
          </cell>
        </row>
        <row r="3784">
          <cell r="A3784">
            <v>20273</v>
          </cell>
          <cell r="B3784" t="str">
            <v>Underlimit exposures (KZ,61000)</v>
          </cell>
          <cell r="C3784" t="str">
            <v>KZ</v>
          </cell>
          <cell r="D3784">
            <v>61000</v>
          </cell>
          <cell r="E3784">
            <v>0</v>
          </cell>
          <cell r="F3784">
            <v>73</v>
          </cell>
          <cell r="G3784">
            <v>5</v>
          </cell>
        </row>
        <row r="3785">
          <cell r="A3785">
            <v>20274</v>
          </cell>
          <cell r="B3785" t="str">
            <v>Underlimit exposures (KZ,62000)</v>
          </cell>
          <cell r="C3785" t="str">
            <v>KZ</v>
          </cell>
          <cell r="D3785">
            <v>62000</v>
          </cell>
          <cell r="E3785">
            <v>0</v>
          </cell>
          <cell r="F3785">
            <v>73</v>
          </cell>
          <cell r="G3785">
            <v>5</v>
          </cell>
        </row>
        <row r="3786">
          <cell r="A3786">
            <v>20275</v>
          </cell>
          <cell r="B3786" t="str">
            <v>Underlimit exposures (KZ,51000)</v>
          </cell>
          <cell r="C3786" t="str">
            <v>KZ</v>
          </cell>
          <cell r="D3786">
            <v>51000</v>
          </cell>
          <cell r="E3786">
            <v>0</v>
          </cell>
          <cell r="F3786">
            <v>73</v>
          </cell>
          <cell r="G3786">
            <v>5</v>
          </cell>
        </row>
        <row r="3787">
          <cell r="A3787">
            <v>20276</v>
          </cell>
          <cell r="B3787" t="str">
            <v>Underlimit exposures (KZ,52000)</v>
          </cell>
          <cell r="C3787" t="str">
            <v>KZ</v>
          </cell>
          <cell r="D3787">
            <v>52000</v>
          </cell>
          <cell r="E3787">
            <v>0</v>
          </cell>
          <cell r="F3787">
            <v>73</v>
          </cell>
          <cell r="G3787">
            <v>5</v>
          </cell>
        </row>
        <row r="3788">
          <cell r="A3788">
            <v>20277</v>
          </cell>
          <cell r="B3788" t="str">
            <v>Underlimit exposures (KZ,47000)</v>
          </cell>
          <cell r="C3788" t="str">
            <v>KZ</v>
          </cell>
          <cell r="D3788">
            <v>47000</v>
          </cell>
          <cell r="E3788">
            <v>0</v>
          </cell>
          <cell r="F3788">
            <v>73</v>
          </cell>
          <cell r="G3788">
            <v>5</v>
          </cell>
        </row>
        <row r="3789">
          <cell r="A3789">
            <v>20278</v>
          </cell>
          <cell r="B3789" t="str">
            <v>Underlimit exposures (KZ,80000)</v>
          </cell>
          <cell r="C3789" t="str">
            <v>KZ</v>
          </cell>
          <cell r="D3789">
            <v>80000</v>
          </cell>
          <cell r="E3789">
            <v>0</v>
          </cell>
          <cell r="F3789">
            <v>73</v>
          </cell>
          <cell r="G3789">
            <v>5</v>
          </cell>
        </row>
        <row r="3790">
          <cell r="A3790">
            <v>20279</v>
          </cell>
          <cell r="B3790" t="str">
            <v>Underlimit exposures (RU,70000)</v>
          </cell>
          <cell r="C3790" t="str">
            <v>RU</v>
          </cell>
          <cell r="D3790">
            <v>70000</v>
          </cell>
          <cell r="E3790">
            <v>0</v>
          </cell>
          <cell r="F3790">
            <v>73</v>
          </cell>
          <cell r="G3790">
            <v>5</v>
          </cell>
        </row>
        <row r="3791">
          <cell r="A3791">
            <v>20280</v>
          </cell>
          <cell r="B3791" t="str">
            <v>Underlimit exposures (PH,98000)</v>
          </cell>
          <cell r="C3791" t="str">
            <v>PH</v>
          </cell>
          <cell r="D3791">
            <v>98000</v>
          </cell>
          <cell r="E3791">
            <v>0</v>
          </cell>
          <cell r="F3791">
            <v>80</v>
          </cell>
          <cell r="G3791">
            <v>6</v>
          </cell>
        </row>
        <row r="3792">
          <cell r="A3792">
            <v>20281</v>
          </cell>
          <cell r="B3792" t="str">
            <v>Underlimit exposures (KZ, 70000)</v>
          </cell>
          <cell r="C3792" t="str">
            <v>KZ</v>
          </cell>
          <cell r="D3792">
            <v>70000</v>
          </cell>
          <cell r="E3792">
            <v>0</v>
          </cell>
          <cell r="F3792">
            <v>73</v>
          </cell>
          <cell r="G3792">
            <v>5</v>
          </cell>
        </row>
        <row r="3793">
          <cell r="A3793">
            <v>20282</v>
          </cell>
          <cell r="B3793" t="str">
            <v>Underlimit exposures (KZ, 72000)</v>
          </cell>
          <cell r="C3793" t="str">
            <v>KZ</v>
          </cell>
          <cell r="D3793">
            <v>72000</v>
          </cell>
          <cell r="E3793">
            <v>0</v>
          </cell>
          <cell r="F3793">
            <v>73</v>
          </cell>
          <cell r="G3793">
            <v>5</v>
          </cell>
        </row>
        <row r="3794">
          <cell r="A3794">
            <v>20283</v>
          </cell>
          <cell r="B3794" t="str">
            <v>Underlimit exposures (KZ, 74000)</v>
          </cell>
          <cell r="C3794" t="str">
            <v>KZ</v>
          </cell>
          <cell r="D3794">
            <v>74000</v>
          </cell>
          <cell r="E3794">
            <v>0</v>
          </cell>
          <cell r="F3794">
            <v>73</v>
          </cell>
          <cell r="G3794">
            <v>5</v>
          </cell>
        </row>
        <row r="3795">
          <cell r="A3795">
            <v>20284</v>
          </cell>
          <cell r="B3795" t="str">
            <v>Underlimit exposures (KZ, 79000)</v>
          </cell>
          <cell r="C3795" t="str">
            <v>KZ</v>
          </cell>
          <cell r="D3795">
            <v>79000</v>
          </cell>
          <cell r="E3795">
            <v>0</v>
          </cell>
          <cell r="F3795">
            <v>73</v>
          </cell>
          <cell r="G3795">
            <v>5</v>
          </cell>
        </row>
        <row r="3796">
          <cell r="A3796">
            <v>20285</v>
          </cell>
          <cell r="B3796" t="str">
            <v>Underlimit exposures (KZ, 81000)</v>
          </cell>
          <cell r="C3796" t="str">
            <v>KZ</v>
          </cell>
          <cell r="D3796">
            <v>81000</v>
          </cell>
          <cell r="E3796">
            <v>0</v>
          </cell>
          <cell r="F3796">
            <v>73</v>
          </cell>
          <cell r="G3796">
            <v>5</v>
          </cell>
        </row>
        <row r="3797">
          <cell r="A3797">
            <v>20286</v>
          </cell>
          <cell r="B3797" t="str">
            <v>Underlimit exposures (KZ, 84000)</v>
          </cell>
          <cell r="C3797" t="str">
            <v>KZ</v>
          </cell>
          <cell r="D3797">
            <v>84000</v>
          </cell>
          <cell r="E3797">
            <v>0</v>
          </cell>
          <cell r="F3797">
            <v>73</v>
          </cell>
          <cell r="G3797">
            <v>5</v>
          </cell>
        </row>
        <row r="3798">
          <cell r="A3798">
            <v>20287</v>
          </cell>
          <cell r="B3798" t="str">
            <v>Underlimit exposures (KZ, 96000)</v>
          </cell>
          <cell r="C3798" t="str">
            <v>KZ</v>
          </cell>
          <cell r="D3798">
            <v>96000</v>
          </cell>
          <cell r="E3798">
            <v>0</v>
          </cell>
          <cell r="F3798">
            <v>73</v>
          </cell>
          <cell r="G3798">
            <v>5</v>
          </cell>
        </row>
        <row r="3799">
          <cell r="A3799">
            <v>20288</v>
          </cell>
          <cell r="B3799" t="str">
            <v>Underlimit exposures (KZ, 6000)</v>
          </cell>
          <cell r="C3799" t="str">
            <v>KZ</v>
          </cell>
          <cell r="D3799">
            <v>6000</v>
          </cell>
          <cell r="E3799">
            <v>0</v>
          </cell>
          <cell r="F3799">
            <v>73</v>
          </cell>
          <cell r="G3799">
            <v>5</v>
          </cell>
        </row>
        <row r="3800">
          <cell r="A3800">
            <v>20289</v>
          </cell>
          <cell r="B3800" t="str">
            <v>Underlimit exposures (KZ, 86000)</v>
          </cell>
          <cell r="C3800" t="str">
            <v>KZ</v>
          </cell>
          <cell r="D3800">
            <v>86000</v>
          </cell>
          <cell r="E3800">
            <v>0</v>
          </cell>
          <cell r="F3800">
            <v>73</v>
          </cell>
          <cell r="G3800">
            <v>5</v>
          </cell>
        </row>
        <row r="3801">
          <cell r="A3801">
            <v>20290</v>
          </cell>
          <cell r="B3801" t="str">
            <v>Underlimit exposures (PH, 99999)</v>
          </cell>
          <cell r="C3801" t="str">
            <v>PH</v>
          </cell>
          <cell r="D3801">
            <v>99999</v>
          </cell>
          <cell r="E3801">
            <v>0</v>
          </cell>
          <cell r="F3801">
            <v>73</v>
          </cell>
          <cell r="G3801">
            <v>5</v>
          </cell>
        </row>
        <row r="3802">
          <cell r="A3802">
            <v>20291</v>
          </cell>
          <cell r="B3802" t="str">
            <v>Underlimit exposures (KZ, 77000)</v>
          </cell>
          <cell r="C3802" t="str">
            <v>KZ</v>
          </cell>
          <cell r="D3802">
            <v>77000</v>
          </cell>
          <cell r="E3802">
            <v>0</v>
          </cell>
          <cell r="F3802">
            <v>73</v>
          </cell>
          <cell r="G3802">
            <v>5</v>
          </cell>
        </row>
        <row r="3803">
          <cell r="A3803">
            <v>20292</v>
          </cell>
          <cell r="B3803" t="str">
            <v>Underlimit exposures (SK, 78000)</v>
          </cell>
          <cell r="C3803" t="str">
            <v>SK</v>
          </cell>
          <cell r="D3803">
            <v>78000</v>
          </cell>
          <cell r="E3803">
            <v>0</v>
          </cell>
          <cell r="F3803">
            <v>73</v>
          </cell>
          <cell r="G3803">
            <v>5</v>
          </cell>
        </row>
        <row r="3804">
          <cell r="A3804">
            <v>20293</v>
          </cell>
          <cell r="B3804" t="str">
            <v>Underlimit exposures (PH, 78000)</v>
          </cell>
          <cell r="C3804" t="str">
            <v>PH</v>
          </cell>
          <cell r="D3804">
            <v>78000</v>
          </cell>
          <cell r="E3804">
            <v>0</v>
          </cell>
          <cell r="F3804">
            <v>80</v>
          </cell>
          <cell r="G3804">
            <v>6</v>
          </cell>
        </row>
        <row r="3805">
          <cell r="A3805">
            <v>20294</v>
          </cell>
          <cell r="B3805" t="str">
            <v>Underlimit exposures (PH, 16000)</v>
          </cell>
          <cell r="C3805" t="str">
            <v>PH</v>
          </cell>
          <cell r="D3805">
            <v>16000</v>
          </cell>
          <cell r="E3805">
            <v>0</v>
          </cell>
          <cell r="F3805">
            <v>73</v>
          </cell>
          <cell r="G3805">
            <v>5</v>
          </cell>
        </row>
        <row r="3806">
          <cell r="A3806">
            <v>20295</v>
          </cell>
          <cell r="B3806" t="str">
            <v>Underlimit exposures (PH, 17000)</v>
          </cell>
          <cell r="C3806" t="str">
            <v>PH</v>
          </cell>
          <cell r="D3806">
            <v>17000</v>
          </cell>
          <cell r="E3806">
            <v>0</v>
          </cell>
          <cell r="F3806">
            <v>73</v>
          </cell>
          <cell r="G3806">
            <v>5</v>
          </cell>
        </row>
        <row r="3807">
          <cell r="A3807">
            <v>20296</v>
          </cell>
          <cell r="B3807" t="str">
            <v>Underlimit exposures (PH, 18000)</v>
          </cell>
          <cell r="C3807" t="str">
            <v>PH</v>
          </cell>
          <cell r="D3807">
            <v>18000</v>
          </cell>
          <cell r="E3807">
            <v>0</v>
          </cell>
          <cell r="F3807">
            <v>73</v>
          </cell>
          <cell r="G3807">
            <v>5</v>
          </cell>
        </row>
        <row r="3808">
          <cell r="A3808">
            <v>20297</v>
          </cell>
          <cell r="B3808" t="str">
            <v>Underlimit exposures (PH, 19000)</v>
          </cell>
          <cell r="C3808" t="str">
            <v>PH</v>
          </cell>
          <cell r="D3808">
            <v>19000</v>
          </cell>
          <cell r="E3808">
            <v>0</v>
          </cell>
          <cell r="F3808">
            <v>73</v>
          </cell>
          <cell r="G3808">
            <v>5</v>
          </cell>
        </row>
        <row r="3809">
          <cell r="A3809">
            <v>20298</v>
          </cell>
          <cell r="B3809" t="str">
            <v>Underlimit exposures (PH, 31000)</v>
          </cell>
          <cell r="C3809" t="str">
            <v>PH</v>
          </cell>
          <cell r="D3809">
            <v>31000</v>
          </cell>
          <cell r="E3809">
            <v>0</v>
          </cell>
          <cell r="F3809">
            <v>73</v>
          </cell>
          <cell r="G3809">
            <v>5</v>
          </cell>
        </row>
        <row r="3810">
          <cell r="A3810">
            <v>20299</v>
          </cell>
          <cell r="B3810" t="str">
            <v>Underlimit exposures (PH, 32000)</v>
          </cell>
          <cell r="C3810" t="str">
            <v>PH</v>
          </cell>
          <cell r="D3810">
            <v>32000</v>
          </cell>
          <cell r="E3810">
            <v>0</v>
          </cell>
          <cell r="F3810">
            <v>73</v>
          </cell>
          <cell r="G3810">
            <v>5</v>
          </cell>
        </row>
        <row r="3811">
          <cell r="A3811">
            <v>20300</v>
          </cell>
          <cell r="B3811" t="str">
            <v>Underlimit exposures (PH, 35000)</v>
          </cell>
          <cell r="C3811" t="str">
            <v>PH</v>
          </cell>
          <cell r="D3811">
            <v>35000</v>
          </cell>
          <cell r="E3811">
            <v>0</v>
          </cell>
          <cell r="F3811">
            <v>73</v>
          </cell>
          <cell r="G3811">
            <v>5</v>
          </cell>
        </row>
        <row r="3812">
          <cell r="A3812">
            <v>20301</v>
          </cell>
          <cell r="B3812" t="str">
            <v>Underlimit exposures (PH, 36000)</v>
          </cell>
          <cell r="C3812" t="str">
            <v>PH</v>
          </cell>
          <cell r="D3812">
            <v>36000</v>
          </cell>
          <cell r="E3812">
            <v>0</v>
          </cell>
          <cell r="F3812">
            <v>73</v>
          </cell>
          <cell r="G3812">
            <v>5</v>
          </cell>
        </row>
        <row r="3813">
          <cell r="A3813">
            <v>20302</v>
          </cell>
          <cell r="B3813" t="str">
            <v>Underlimit exposures (PH, 41000)</v>
          </cell>
          <cell r="C3813" t="str">
            <v>PH</v>
          </cell>
          <cell r="D3813">
            <v>41000</v>
          </cell>
          <cell r="E3813">
            <v>0</v>
          </cell>
          <cell r="F3813">
            <v>73</v>
          </cell>
          <cell r="G3813">
            <v>5</v>
          </cell>
        </row>
        <row r="3814">
          <cell r="A3814">
            <v>20303</v>
          </cell>
          <cell r="B3814" t="str">
            <v>Underlimit exposures (PH, 45000)</v>
          </cell>
          <cell r="C3814" t="str">
            <v>PH</v>
          </cell>
          <cell r="D3814">
            <v>45000</v>
          </cell>
          <cell r="E3814">
            <v>0</v>
          </cell>
          <cell r="F3814">
            <v>73</v>
          </cell>
          <cell r="G3814">
            <v>5</v>
          </cell>
        </row>
        <row r="3815">
          <cell r="A3815">
            <v>20304</v>
          </cell>
          <cell r="B3815" t="str">
            <v>Underlimit exposures (PH, 53000)</v>
          </cell>
          <cell r="C3815" t="str">
            <v>PH</v>
          </cell>
          <cell r="D3815">
            <v>53000</v>
          </cell>
          <cell r="E3815">
            <v>0</v>
          </cell>
          <cell r="F3815">
            <v>73</v>
          </cell>
          <cell r="G3815">
            <v>5</v>
          </cell>
        </row>
        <row r="3816">
          <cell r="A3816">
            <v>20305</v>
          </cell>
          <cell r="B3816" t="str">
            <v>Underlimit exposures (PH, 56000)</v>
          </cell>
          <cell r="C3816" t="str">
            <v>PH</v>
          </cell>
          <cell r="D3816">
            <v>56000</v>
          </cell>
          <cell r="E3816">
            <v>0</v>
          </cell>
          <cell r="F3816">
            <v>73</v>
          </cell>
          <cell r="G3816">
            <v>5</v>
          </cell>
        </row>
        <row r="3817">
          <cell r="A3817">
            <v>20306</v>
          </cell>
          <cell r="B3817" t="str">
            <v>Underlimit exposures (PH, 61000)</v>
          </cell>
          <cell r="C3817" t="str">
            <v>PH</v>
          </cell>
          <cell r="D3817">
            <v>61000</v>
          </cell>
          <cell r="E3817">
            <v>0</v>
          </cell>
          <cell r="F3817">
            <v>73</v>
          </cell>
          <cell r="G3817">
            <v>5</v>
          </cell>
        </row>
        <row r="3818">
          <cell r="A3818">
            <v>20307</v>
          </cell>
          <cell r="B3818" t="str">
            <v>Underlimit exposures (PH, 62000)</v>
          </cell>
          <cell r="C3818" t="str">
            <v>PH</v>
          </cell>
          <cell r="D3818">
            <v>62000</v>
          </cell>
          <cell r="E3818">
            <v>0</v>
          </cell>
          <cell r="F3818">
            <v>73</v>
          </cell>
          <cell r="G3818">
            <v>5</v>
          </cell>
        </row>
        <row r="3819">
          <cell r="A3819">
            <v>20308</v>
          </cell>
          <cell r="B3819" t="str">
            <v>Underlimit exposures (PH, 65000)</v>
          </cell>
          <cell r="C3819" t="str">
            <v>PH</v>
          </cell>
          <cell r="D3819">
            <v>65000</v>
          </cell>
          <cell r="E3819">
            <v>0</v>
          </cell>
          <cell r="F3819">
            <v>71</v>
          </cell>
          <cell r="G3819">
            <v>4</v>
          </cell>
        </row>
        <row r="3820">
          <cell r="A3820">
            <v>20309</v>
          </cell>
          <cell r="B3820" t="str">
            <v>Underlimit exposures (PH, 69000)</v>
          </cell>
          <cell r="C3820" t="str">
            <v>PH</v>
          </cell>
          <cell r="D3820">
            <v>69000</v>
          </cell>
          <cell r="E3820">
            <v>0</v>
          </cell>
          <cell r="F3820">
            <v>73</v>
          </cell>
          <cell r="G3820">
            <v>5</v>
          </cell>
        </row>
        <row r="3821">
          <cell r="A3821">
            <v>20310</v>
          </cell>
          <cell r="B3821" t="str">
            <v>Underlimit exposures (PH, 70000)</v>
          </cell>
          <cell r="C3821" t="str">
            <v>PH</v>
          </cell>
          <cell r="D3821">
            <v>70000</v>
          </cell>
          <cell r="E3821">
            <v>0</v>
          </cell>
          <cell r="F3821">
            <v>73</v>
          </cell>
          <cell r="G3821">
            <v>5</v>
          </cell>
        </row>
        <row r="3822">
          <cell r="A3822">
            <v>20311</v>
          </cell>
          <cell r="B3822" t="str">
            <v>Underlimit exposures (PH, 73000)</v>
          </cell>
          <cell r="C3822" t="str">
            <v>PH</v>
          </cell>
          <cell r="D3822">
            <v>73000</v>
          </cell>
          <cell r="E3822">
            <v>0</v>
          </cell>
          <cell r="F3822">
            <v>73</v>
          </cell>
          <cell r="G3822">
            <v>5</v>
          </cell>
        </row>
        <row r="3823">
          <cell r="A3823">
            <v>20312</v>
          </cell>
          <cell r="B3823" t="str">
            <v>Underlimit exposures (PH, 74000)</v>
          </cell>
          <cell r="C3823" t="str">
            <v>PH</v>
          </cell>
          <cell r="D3823">
            <v>74000</v>
          </cell>
          <cell r="E3823">
            <v>0</v>
          </cell>
          <cell r="F3823">
            <v>73</v>
          </cell>
          <cell r="G3823">
            <v>5</v>
          </cell>
        </row>
        <row r="3824">
          <cell r="A3824">
            <v>20313</v>
          </cell>
          <cell r="B3824" t="str">
            <v>Underlimit exposures (PH, 77000)</v>
          </cell>
          <cell r="C3824" t="str">
            <v>PH</v>
          </cell>
          <cell r="D3824">
            <v>77000</v>
          </cell>
          <cell r="E3824">
            <v>0</v>
          </cell>
          <cell r="F3824">
            <v>73</v>
          </cell>
          <cell r="G3824">
            <v>5</v>
          </cell>
        </row>
        <row r="3825">
          <cell r="A3825">
            <v>20314</v>
          </cell>
          <cell r="B3825" t="str">
            <v>Underlimit exposures (PH, 78000)</v>
          </cell>
          <cell r="C3825" t="str">
            <v>PH</v>
          </cell>
          <cell r="D3825">
            <v>78000</v>
          </cell>
          <cell r="E3825">
            <v>0</v>
          </cell>
          <cell r="F3825">
            <v>73</v>
          </cell>
          <cell r="G3825">
            <v>5</v>
          </cell>
        </row>
        <row r="3826">
          <cell r="A3826">
            <v>20315</v>
          </cell>
          <cell r="B3826" t="str">
            <v>Underlimit exposures (PH, 80000)</v>
          </cell>
          <cell r="C3826" t="str">
            <v>PH</v>
          </cell>
          <cell r="D3826">
            <v>80000</v>
          </cell>
          <cell r="E3826">
            <v>0</v>
          </cell>
          <cell r="F3826">
            <v>73</v>
          </cell>
          <cell r="G3826">
            <v>5</v>
          </cell>
        </row>
        <row r="3827">
          <cell r="A3827">
            <v>20316</v>
          </cell>
          <cell r="B3827" t="str">
            <v>Underlimit exposures (PH, 82000)</v>
          </cell>
          <cell r="C3827" t="str">
            <v>PH</v>
          </cell>
          <cell r="D3827">
            <v>82000</v>
          </cell>
          <cell r="E3827">
            <v>0</v>
          </cell>
          <cell r="F3827">
            <v>73</v>
          </cell>
          <cell r="G3827">
            <v>5</v>
          </cell>
        </row>
        <row r="3828">
          <cell r="A3828">
            <v>20317</v>
          </cell>
          <cell r="B3828" t="str">
            <v>Underlimit exposures (PH, 85000)</v>
          </cell>
          <cell r="C3828" t="str">
            <v>PH</v>
          </cell>
          <cell r="D3828">
            <v>85000</v>
          </cell>
          <cell r="E3828">
            <v>0</v>
          </cell>
          <cell r="F3828">
            <v>73</v>
          </cell>
          <cell r="G3828">
            <v>5</v>
          </cell>
        </row>
        <row r="3829">
          <cell r="A3829">
            <v>20318</v>
          </cell>
          <cell r="B3829" t="str">
            <v>Underlimit exposures (PH, 93000)</v>
          </cell>
          <cell r="C3829" t="str">
            <v>PH</v>
          </cell>
          <cell r="D3829">
            <v>93000</v>
          </cell>
          <cell r="E3829">
            <v>0</v>
          </cell>
          <cell r="F3829">
            <v>73</v>
          </cell>
          <cell r="G3829">
            <v>5</v>
          </cell>
        </row>
        <row r="3830">
          <cell r="A3830">
            <v>20319</v>
          </cell>
          <cell r="B3830" t="str">
            <v>Underlimit exposures (PH, 95000)</v>
          </cell>
          <cell r="C3830" t="str">
            <v>PH</v>
          </cell>
          <cell r="D3830">
            <v>95000</v>
          </cell>
          <cell r="E3830">
            <v>0</v>
          </cell>
          <cell r="F3830">
            <v>73</v>
          </cell>
          <cell r="G3830">
            <v>5</v>
          </cell>
        </row>
        <row r="3831">
          <cell r="A3831">
            <v>20320</v>
          </cell>
          <cell r="B3831" t="str">
            <v>Underlimit exposures (PH, 96000)</v>
          </cell>
          <cell r="C3831" t="str">
            <v>PH</v>
          </cell>
          <cell r="D3831">
            <v>96000</v>
          </cell>
          <cell r="E3831">
            <v>0</v>
          </cell>
          <cell r="F3831">
            <v>73</v>
          </cell>
          <cell r="G3831">
            <v>5</v>
          </cell>
        </row>
        <row r="3832">
          <cell r="A3832">
            <v>20321</v>
          </cell>
          <cell r="B3832" t="str">
            <v>Underlimit exposures (PH, 97000)</v>
          </cell>
          <cell r="C3832" t="str">
            <v>PH</v>
          </cell>
          <cell r="D3832">
            <v>97000</v>
          </cell>
          <cell r="E3832">
            <v>0</v>
          </cell>
          <cell r="F3832">
            <v>80</v>
          </cell>
          <cell r="G3832">
            <v>6</v>
          </cell>
        </row>
        <row r="3833">
          <cell r="A3833">
            <v>20322</v>
          </cell>
          <cell r="B3833" t="str">
            <v>Underlimit exposures (PH, 14000)</v>
          </cell>
          <cell r="C3833" t="str">
            <v>PH</v>
          </cell>
          <cell r="D3833">
            <v>14000</v>
          </cell>
          <cell r="E3833">
            <v>0</v>
          </cell>
          <cell r="F3833">
            <v>73</v>
          </cell>
          <cell r="G3833">
            <v>5</v>
          </cell>
        </row>
        <row r="3834">
          <cell r="A3834">
            <v>20323</v>
          </cell>
          <cell r="B3834" t="str">
            <v>Underlimit exposures (PH, 42000)</v>
          </cell>
          <cell r="C3834" t="str">
            <v>PH</v>
          </cell>
          <cell r="D3834">
            <v>42000</v>
          </cell>
          <cell r="E3834">
            <v>0</v>
          </cell>
          <cell r="F3834">
            <v>73</v>
          </cell>
          <cell r="G3834">
            <v>5</v>
          </cell>
        </row>
        <row r="3835">
          <cell r="A3835">
            <v>20324</v>
          </cell>
          <cell r="B3835" t="str">
            <v>Underlimit exposures (PH, 46000)</v>
          </cell>
          <cell r="C3835" t="str">
            <v>PH</v>
          </cell>
          <cell r="D3835">
            <v>46000</v>
          </cell>
          <cell r="E3835">
            <v>0</v>
          </cell>
          <cell r="F3835">
            <v>73</v>
          </cell>
          <cell r="G3835">
            <v>5</v>
          </cell>
        </row>
        <row r="3836">
          <cell r="A3836">
            <v>20325</v>
          </cell>
          <cell r="B3836" t="str">
            <v>Underlimit exposures (PH, 47000)</v>
          </cell>
          <cell r="C3836" t="str">
            <v>PH</v>
          </cell>
          <cell r="D3836">
            <v>47000</v>
          </cell>
          <cell r="E3836">
            <v>0</v>
          </cell>
          <cell r="F3836">
            <v>73</v>
          </cell>
          <cell r="G3836">
            <v>5</v>
          </cell>
        </row>
        <row r="3837">
          <cell r="A3837">
            <v>20326</v>
          </cell>
          <cell r="B3837" t="str">
            <v>Underlimit exposures (PH, 55000)</v>
          </cell>
          <cell r="C3837" t="str">
            <v>PH</v>
          </cell>
          <cell r="D3837">
            <v>55000</v>
          </cell>
          <cell r="E3837">
            <v>0</v>
          </cell>
          <cell r="F3837">
            <v>73</v>
          </cell>
          <cell r="G3837">
            <v>5</v>
          </cell>
        </row>
        <row r="3838">
          <cell r="A3838">
            <v>20327</v>
          </cell>
          <cell r="B3838" t="str">
            <v>Underlimit exposures (PH, 84000)</v>
          </cell>
          <cell r="C3838" t="str">
            <v>PH</v>
          </cell>
          <cell r="D3838">
            <v>84000</v>
          </cell>
          <cell r="E3838">
            <v>0</v>
          </cell>
          <cell r="F3838">
            <v>73</v>
          </cell>
          <cell r="G3838">
            <v>5</v>
          </cell>
        </row>
        <row r="3839">
          <cell r="A3839">
            <v>20328</v>
          </cell>
          <cell r="B3839" t="str">
            <v>Underlimit exposures (PH, 86000)</v>
          </cell>
          <cell r="C3839" t="str">
            <v>PH</v>
          </cell>
          <cell r="D3839">
            <v>86000</v>
          </cell>
          <cell r="E3839">
            <v>0</v>
          </cell>
          <cell r="F3839">
            <v>73</v>
          </cell>
          <cell r="G3839">
            <v>5</v>
          </cell>
        </row>
        <row r="3840">
          <cell r="A3840">
            <v>20329</v>
          </cell>
          <cell r="B3840" t="str">
            <v>Underlimit exposures (PH, 87000)</v>
          </cell>
          <cell r="C3840" t="str">
            <v>PH</v>
          </cell>
          <cell r="D3840">
            <v>87000</v>
          </cell>
          <cell r="E3840">
            <v>0</v>
          </cell>
          <cell r="F3840">
            <v>73</v>
          </cell>
          <cell r="G3840">
            <v>5</v>
          </cell>
        </row>
        <row r="3841">
          <cell r="A3841">
            <v>20330</v>
          </cell>
          <cell r="B3841" t="str">
            <v>Underlimit exposures (PH, 66000)</v>
          </cell>
          <cell r="C3841" t="str">
            <v>PH</v>
          </cell>
          <cell r="D3841">
            <v>66000</v>
          </cell>
          <cell r="E3841">
            <v>0</v>
          </cell>
          <cell r="F3841">
            <v>72</v>
          </cell>
          <cell r="G3841">
            <v>4</v>
          </cell>
        </row>
        <row r="3842">
          <cell r="A3842">
            <v>20331</v>
          </cell>
          <cell r="B3842" t="str">
            <v>Underlimit exposures (PH, 66000)</v>
          </cell>
          <cell r="C3842" t="str">
            <v>PH</v>
          </cell>
          <cell r="D3842">
            <v>66000</v>
          </cell>
          <cell r="E3842">
            <v>0</v>
          </cell>
          <cell r="F3842">
            <v>72</v>
          </cell>
          <cell r="G3842">
            <v>4</v>
          </cell>
        </row>
        <row r="3843">
          <cell r="A3843">
            <v>20332</v>
          </cell>
          <cell r="B3843" t="str">
            <v>Underlimit exposures (PH, 58000)</v>
          </cell>
          <cell r="C3843" t="str">
            <v>PH</v>
          </cell>
          <cell r="D3843">
            <v>58000</v>
          </cell>
          <cell r="E3843">
            <v>0</v>
          </cell>
          <cell r="F3843">
            <v>73</v>
          </cell>
          <cell r="G3843">
            <v>5</v>
          </cell>
        </row>
        <row r="3844">
          <cell r="A3844">
            <v>20333</v>
          </cell>
          <cell r="B3844" t="str">
            <v>Underlimit exposures (KZ, 53000)</v>
          </cell>
          <cell r="C3844" t="str">
            <v>KZ</v>
          </cell>
          <cell r="D3844">
            <v>53000</v>
          </cell>
          <cell r="E3844">
            <v>0</v>
          </cell>
          <cell r="F3844">
            <v>73</v>
          </cell>
          <cell r="G3844">
            <v>5</v>
          </cell>
        </row>
        <row r="3845">
          <cell r="A3845">
            <v>20334</v>
          </cell>
          <cell r="B3845" t="str">
            <v>Underlimit exposures (KZ, 78000)</v>
          </cell>
          <cell r="C3845" t="str">
            <v>KZ</v>
          </cell>
          <cell r="D3845">
            <v>78000</v>
          </cell>
          <cell r="E3845">
            <v>0</v>
          </cell>
          <cell r="F3845">
            <v>73</v>
          </cell>
          <cell r="G3845">
            <v>5</v>
          </cell>
        </row>
        <row r="3846">
          <cell r="A3846">
            <v>20335</v>
          </cell>
          <cell r="B3846" t="str">
            <v>Underlimit exposures (KZ,93000)</v>
          </cell>
          <cell r="C3846" t="str">
            <v>KZ</v>
          </cell>
          <cell r="D3846">
            <v>93000</v>
          </cell>
          <cell r="E3846">
            <v>0</v>
          </cell>
          <cell r="F3846">
            <v>73</v>
          </cell>
          <cell r="G3846">
            <v>5</v>
          </cell>
        </row>
        <row r="3847">
          <cell r="A3847">
            <v>20336</v>
          </cell>
          <cell r="B3847" t="str">
            <v>Underlimit exposures (KZ,95000)</v>
          </cell>
          <cell r="C3847" t="str">
            <v>KZ</v>
          </cell>
          <cell r="D3847">
            <v>95000</v>
          </cell>
          <cell r="E3847">
            <v>0</v>
          </cell>
          <cell r="F3847">
            <v>73</v>
          </cell>
          <cell r="G3847">
            <v>5</v>
          </cell>
        </row>
        <row r="3848">
          <cell r="A3848">
            <v>20337</v>
          </cell>
          <cell r="B3848" t="str">
            <v>Underlimit exposures (CZ, 78000)</v>
          </cell>
          <cell r="C3848" t="str">
            <v>CZ</v>
          </cell>
          <cell r="D3848">
            <v>78000</v>
          </cell>
          <cell r="E3848">
            <v>0</v>
          </cell>
          <cell r="F3848">
            <v>73</v>
          </cell>
          <cell r="G3848">
            <v>5</v>
          </cell>
        </row>
        <row r="3849">
          <cell r="A3849">
            <v>20338</v>
          </cell>
          <cell r="B3849" t="str">
            <v>Underlimit exposures (BY, 82000)</v>
          </cell>
          <cell r="C3849" t="str">
            <v>BY</v>
          </cell>
          <cell r="D3849">
            <v>82000</v>
          </cell>
          <cell r="E3849">
            <v>0</v>
          </cell>
          <cell r="F3849">
            <v>73</v>
          </cell>
          <cell r="G3849">
            <v>5</v>
          </cell>
        </row>
        <row r="3850">
          <cell r="A3850">
            <v>20339</v>
          </cell>
          <cell r="B3850" t="str">
            <v>Underlimit exposures (BY, 79000)</v>
          </cell>
          <cell r="C3850" t="str">
            <v>BY</v>
          </cell>
          <cell r="D3850">
            <v>79000</v>
          </cell>
          <cell r="E3850">
            <v>0</v>
          </cell>
          <cell r="F3850">
            <v>73</v>
          </cell>
          <cell r="G3850">
            <v>5</v>
          </cell>
        </row>
        <row r="3851">
          <cell r="A3851">
            <v>20340</v>
          </cell>
          <cell r="B3851" t="str">
            <v>Underlimit exposures (HK, 31000)</v>
          </cell>
          <cell r="C3851" t="str">
            <v>HK</v>
          </cell>
          <cell r="D3851">
            <v>31000</v>
          </cell>
          <cell r="E3851">
            <v>0</v>
          </cell>
          <cell r="F3851">
            <v>73</v>
          </cell>
          <cell r="G3851">
            <v>5</v>
          </cell>
        </row>
        <row r="3852">
          <cell r="A3852">
            <v>20341</v>
          </cell>
          <cell r="B3852" t="str">
            <v>Underlimit exposures (KZ, 97000)</v>
          </cell>
          <cell r="C3852" t="str">
            <v>KZ</v>
          </cell>
          <cell r="D3852">
            <v>97000</v>
          </cell>
          <cell r="E3852">
            <v>0</v>
          </cell>
          <cell r="F3852">
            <v>80</v>
          </cell>
          <cell r="G3852">
            <v>6</v>
          </cell>
        </row>
        <row r="3853">
          <cell r="A3853">
            <v>20342</v>
          </cell>
          <cell r="B3853" t="str">
            <v>Underlimit exposures (KZ, 17000)</v>
          </cell>
          <cell r="C3853" t="str">
            <v>KZ</v>
          </cell>
          <cell r="D3853">
            <v>17000</v>
          </cell>
          <cell r="E3853">
            <v>0</v>
          </cell>
          <cell r="F3853">
            <v>73</v>
          </cell>
          <cell r="G3853">
            <v>5</v>
          </cell>
        </row>
        <row r="3854">
          <cell r="A3854">
            <v>20343</v>
          </cell>
          <cell r="B3854" t="str">
            <v>Underlimit exposures (KZ, 17000)</v>
          </cell>
          <cell r="C3854" t="str">
            <v>KZ</v>
          </cell>
          <cell r="D3854">
            <v>17000</v>
          </cell>
          <cell r="E3854">
            <v>0</v>
          </cell>
          <cell r="F3854">
            <v>73</v>
          </cell>
          <cell r="G3854">
            <v>5</v>
          </cell>
        </row>
        <row r="3855">
          <cell r="A3855">
            <v>20344</v>
          </cell>
          <cell r="B3855" t="str">
            <v>Underlimit exposures (SK, 68000)</v>
          </cell>
          <cell r="C3855" t="str">
            <v>SK</v>
          </cell>
          <cell r="D3855">
            <v>68000</v>
          </cell>
          <cell r="E3855">
            <v>0</v>
          </cell>
          <cell r="F3855">
            <v>73</v>
          </cell>
          <cell r="G3855">
            <v>5</v>
          </cell>
        </row>
        <row r="3856">
          <cell r="A3856">
            <v>20345</v>
          </cell>
          <cell r="B3856" t="str">
            <v>Underlimit exposures (CZ, 87000)</v>
          </cell>
          <cell r="C3856" t="str">
            <v>CZ</v>
          </cell>
          <cell r="D3856">
            <v>87000</v>
          </cell>
          <cell r="E3856">
            <v>0</v>
          </cell>
          <cell r="F3856">
            <v>73</v>
          </cell>
          <cell r="G3856">
            <v>5</v>
          </cell>
        </row>
        <row r="3857">
          <cell r="A3857">
            <v>20346</v>
          </cell>
          <cell r="B3857" t="str">
            <v>Underlimit exposures (SK, 84000)</v>
          </cell>
          <cell r="C3857" t="str">
            <v>SK</v>
          </cell>
          <cell r="D3857">
            <v>84000</v>
          </cell>
          <cell r="E3857">
            <v>0</v>
          </cell>
          <cell r="F3857">
            <v>20</v>
          </cell>
          <cell r="G3857">
            <v>2</v>
          </cell>
        </row>
        <row r="3858">
          <cell r="A3858">
            <v>20347</v>
          </cell>
          <cell r="B3858" t="str">
            <v>Underlimit exposures (CH, 98000)</v>
          </cell>
          <cell r="C3858" t="str">
            <v>CH</v>
          </cell>
          <cell r="D3858">
            <v>98000</v>
          </cell>
          <cell r="E3858">
            <v>0</v>
          </cell>
          <cell r="F3858">
            <v>80</v>
          </cell>
          <cell r="G3858">
            <v>6</v>
          </cell>
        </row>
        <row r="3859">
          <cell r="A3859">
            <v>20348</v>
          </cell>
          <cell r="B3859" t="str">
            <v>Underlimit exposures (KZ, 37000)</v>
          </cell>
          <cell r="C3859" t="str">
            <v>KZ</v>
          </cell>
          <cell r="D3859">
            <v>37000</v>
          </cell>
          <cell r="E3859">
            <v>0</v>
          </cell>
          <cell r="F3859">
            <v>73</v>
          </cell>
          <cell r="G3859">
            <v>5</v>
          </cell>
        </row>
        <row r="3860">
          <cell r="A3860">
            <v>20349</v>
          </cell>
          <cell r="B3860" t="str">
            <v>Underlimit exposures (KZ, 88000)</v>
          </cell>
          <cell r="C3860" t="str">
            <v>KZ</v>
          </cell>
          <cell r="D3860">
            <v>88000</v>
          </cell>
          <cell r="E3860">
            <v>0</v>
          </cell>
          <cell r="F3860">
            <v>73</v>
          </cell>
          <cell r="G3860">
            <v>5</v>
          </cell>
        </row>
        <row r="3861">
          <cell r="A3861">
            <v>20350</v>
          </cell>
          <cell r="B3861" t="str">
            <v>Underlimit exposures (KZ, 55000)</v>
          </cell>
          <cell r="C3861" t="str">
            <v>KZ</v>
          </cell>
          <cell r="D3861">
            <v>55000</v>
          </cell>
          <cell r="E3861">
            <v>0</v>
          </cell>
          <cell r="F3861">
            <v>73</v>
          </cell>
          <cell r="G3861">
            <v>5</v>
          </cell>
        </row>
        <row r="3862">
          <cell r="A3862">
            <v>20351</v>
          </cell>
          <cell r="B3862" t="str">
            <v>Underlimit exposures (KZ, 49000)</v>
          </cell>
          <cell r="C3862" t="str">
            <v>KZ</v>
          </cell>
          <cell r="D3862">
            <v>49000</v>
          </cell>
          <cell r="E3862">
            <v>0</v>
          </cell>
          <cell r="F3862">
            <v>73</v>
          </cell>
          <cell r="G3862">
            <v>5</v>
          </cell>
        </row>
        <row r="3863">
          <cell r="A3863">
            <v>20352</v>
          </cell>
          <cell r="B3863" t="str">
            <v>Underlimit exposures (KZ, 10000)</v>
          </cell>
          <cell r="C3863" t="str">
            <v>KZ</v>
          </cell>
          <cell r="D3863">
            <v>10000</v>
          </cell>
          <cell r="E3863">
            <v>0</v>
          </cell>
          <cell r="F3863">
            <v>73</v>
          </cell>
          <cell r="G3863">
            <v>5</v>
          </cell>
        </row>
        <row r="3864">
          <cell r="A3864">
            <v>20353</v>
          </cell>
          <cell r="B3864" t="str">
            <v>Underlimit exposures (KZ, 18000)</v>
          </cell>
          <cell r="C3864" t="str">
            <v>KZ</v>
          </cell>
          <cell r="D3864">
            <v>18000</v>
          </cell>
          <cell r="E3864">
            <v>0</v>
          </cell>
          <cell r="F3864">
            <v>73</v>
          </cell>
          <cell r="G3864">
            <v>5</v>
          </cell>
        </row>
        <row r="3865">
          <cell r="A3865">
            <v>20354</v>
          </cell>
          <cell r="B3865" t="str">
            <v>Underlimit exposures (KZ, 32000)</v>
          </cell>
          <cell r="C3865" t="str">
            <v>KZ</v>
          </cell>
          <cell r="D3865">
            <v>32000</v>
          </cell>
          <cell r="E3865">
            <v>0</v>
          </cell>
          <cell r="F3865">
            <v>73</v>
          </cell>
          <cell r="G3865">
            <v>5</v>
          </cell>
        </row>
        <row r="3866">
          <cell r="A3866">
            <v>20355</v>
          </cell>
          <cell r="B3866" t="str">
            <v>Underlimit exposures (VN, 78000)</v>
          </cell>
          <cell r="C3866" t="str">
            <v>VN</v>
          </cell>
          <cell r="D3866">
            <v>78000</v>
          </cell>
          <cell r="E3866">
            <v>0</v>
          </cell>
          <cell r="F3866">
            <v>73</v>
          </cell>
          <cell r="G3866">
            <v>5</v>
          </cell>
        </row>
        <row r="3867">
          <cell r="A3867">
            <v>20356</v>
          </cell>
          <cell r="B3867" t="str">
            <v>Underlimit exposures (VN, 82000)</v>
          </cell>
          <cell r="C3867" t="str">
            <v>VN</v>
          </cell>
          <cell r="D3867">
            <v>82000</v>
          </cell>
          <cell r="E3867">
            <v>0</v>
          </cell>
          <cell r="F3867">
            <v>73</v>
          </cell>
          <cell r="G3867">
            <v>5</v>
          </cell>
        </row>
        <row r="3868">
          <cell r="A3868">
            <v>20357</v>
          </cell>
          <cell r="B3868" t="str">
            <v>Underlimit exposures (VN, 66000)</v>
          </cell>
          <cell r="C3868" t="str">
            <v>VN</v>
          </cell>
          <cell r="D3868">
            <v>66000</v>
          </cell>
          <cell r="E3868">
            <v>0</v>
          </cell>
          <cell r="F3868">
            <v>72</v>
          </cell>
          <cell r="G3868">
            <v>4</v>
          </cell>
        </row>
        <row r="3869">
          <cell r="A3869">
            <v>20358</v>
          </cell>
          <cell r="B3869" t="str">
            <v>Underlimit exposures (KZ, 25000)</v>
          </cell>
          <cell r="C3869" t="str">
            <v>KZ</v>
          </cell>
          <cell r="D3869">
            <v>25000</v>
          </cell>
          <cell r="E3869">
            <v>0</v>
          </cell>
          <cell r="F3869">
            <v>73</v>
          </cell>
          <cell r="G3869">
            <v>5</v>
          </cell>
        </row>
        <row r="3870">
          <cell r="A3870">
            <v>20359</v>
          </cell>
          <cell r="B3870" t="str">
            <v>Underlimit exposures (KZ, 59000)</v>
          </cell>
          <cell r="C3870" t="str">
            <v>KZ</v>
          </cell>
          <cell r="D3870">
            <v>59000</v>
          </cell>
          <cell r="E3870">
            <v>0</v>
          </cell>
          <cell r="F3870">
            <v>73</v>
          </cell>
          <cell r="G3870">
            <v>5</v>
          </cell>
        </row>
        <row r="3871">
          <cell r="A3871">
            <v>20360</v>
          </cell>
          <cell r="B3871" t="str">
            <v>Underlimit exposures (GB, 69000)</v>
          </cell>
          <cell r="C3871" t="str">
            <v>GB</v>
          </cell>
          <cell r="D3871">
            <v>69000</v>
          </cell>
          <cell r="E3871">
            <v>0</v>
          </cell>
          <cell r="F3871">
            <v>73</v>
          </cell>
          <cell r="G3871">
            <v>5</v>
          </cell>
        </row>
        <row r="3872">
          <cell r="A3872">
            <v>20361</v>
          </cell>
          <cell r="B3872" t="str">
            <v>Underlimit exposures (ID, 68000)</v>
          </cell>
          <cell r="C3872" t="str">
            <v>ID</v>
          </cell>
          <cell r="D3872">
            <v>68000</v>
          </cell>
          <cell r="E3872">
            <v>0</v>
          </cell>
          <cell r="F3872">
            <v>73</v>
          </cell>
          <cell r="G3872">
            <v>5</v>
          </cell>
        </row>
        <row r="3873">
          <cell r="A3873">
            <v>20362</v>
          </cell>
          <cell r="B3873" t="str">
            <v>Underlimit exposures (ID, 47000)</v>
          </cell>
          <cell r="C3873" t="str">
            <v>ID</v>
          </cell>
          <cell r="D3873">
            <v>47000</v>
          </cell>
          <cell r="E3873">
            <v>0</v>
          </cell>
          <cell r="F3873">
            <v>73</v>
          </cell>
          <cell r="G3873">
            <v>5</v>
          </cell>
        </row>
        <row r="3874">
          <cell r="A3874">
            <v>20363</v>
          </cell>
          <cell r="B3874" t="str">
            <v>Underlimit exposures (ID, 65000)</v>
          </cell>
          <cell r="C3874" t="str">
            <v>ID</v>
          </cell>
          <cell r="D3874">
            <v>65000</v>
          </cell>
          <cell r="E3874">
            <v>0</v>
          </cell>
          <cell r="F3874">
            <v>72</v>
          </cell>
          <cell r="G3874">
            <v>4</v>
          </cell>
        </row>
        <row r="3875">
          <cell r="A3875">
            <v>20364</v>
          </cell>
          <cell r="B3875" t="str">
            <v>Underlimit exposures (ID, 97000)</v>
          </cell>
          <cell r="C3875" t="str">
            <v>ID</v>
          </cell>
          <cell r="D3875">
            <v>97000</v>
          </cell>
          <cell r="E3875">
            <v>0</v>
          </cell>
          <cell r="F3875">
            <v>80</v>
          </cell>
          <cell r="G3875">
            <v>6</v>
          </cell>
        </row>
        <row r="3876">
          <cell r="A3876">
            <v>20365</v>
          </cell>
          <cell r="B3876" t="str">
            <v>Underlimit exposures (VN, 82000)</v>
          </cell>
          <cell r="C3876" t="str">
            <v>VN</v>
          </cell>
          <cell r="D3876">
            <v>82000</v>
          </cell>
          <cell r="E3876">
            <v>0</v>
          </cell>
          <cell r="F3876">
            <v>73</v>
          </cell>
          <cell r="G3876">
            <v>5</v>
          </cell>
        </row>
        <row r="3877">
          <cell r="A3877">
            <v>20366</v>
          </cell>
          <cell r="B3877" t="str">
            <v>Underlimit exposures (VN, 66000)</v>
          </cell>
          <cell r="C3877" t="str">
            <v>VN</v>
          </cell>
          <cell r="D3877">
            <v>66000</v>
          </cell>
          <cell r="E3877">
            <v>0</v>
          </cell>
          <cell r="F3877">
            <v>72</v>
          </cell>
          <cell r="G3877">
            <v>4</v>
          </cell>
        </row>
        <row r="3878">
          <cell r="A3878">
            <v>20367</v>
          </cell>
          <cell r="B3878" t="str">
            <v>Underlimit exposures (VN, 78000)</v>
          </cell>
          <cell r="C3878" t="str">
            <v>VN</v>
          </cell>
          <cell r="D3878">
            <v>78000</v>
          </cell>
          <cell r="E3878">
            <v>0</v>
          </cell>
          <cell r="F3878">
            <v>73</v>
          </cell>
          <cell r="G3878">
            <v>5</v>
          </cell>
        </row>
        <row r="3879">
          <cell r="A3879">
            <v>20368</v>
          </cell>
          <cell r="B3879" t="str">
            <v>Underlimit exposures (SK, 69000)</v>
          </cell>
          <cell r="C3879" t="str">
            <v>SK</v>
          </cell>
          <cell r="D3879">
            <v>69000</v>
          </cell>
          <cell r="E3879">
            <v>0</v>
          </cell>
          <cell r="F3879">
            <v>73</v>
          </cell>
          <cell r="G3879">
            <v>5</v>
          </cell>
        </row>
      </sheetData>
      <sheetData sheetId="10">
        <row r="2">
          <cell r="D2" t="str">
            <v>OK</v>
          </cell>
        </row>
      </sheetData>
      <sheetData sheetId="11">
        <row r="5">
          <cell r="J5" t="str">
            <v>5.01.00.00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ow r="5">
          <cell r="A5" t="str">
            <v>CounterpartyId</v>
          </cell>
          <cell r="B5" t="str">
            <v>CompanyName</v>
          </cell>
          <cell r="C5" t="str">
            <v>ConsoIdent</v>
          </cell>
          <cell r="E5" t="str">
            <v>RCE</v>
          </cell>
          <cell r="F5" t="str">
            <v>RegulComp</v>
          </cell>
          <cell r="G5" t="str">
            <v>OdecitNad10</v>
          </cell>
          <cell r="H5" t="str">
            <v>RepCurrency</v>
          </cell>
          <cell r="I5" t="str">
            <v>FuncCurrency</v>
          </cell>
          <cell r="J5" t="str">
            <v>CongloHead</v>
          </cell>
          <cell r="K5" t="str">
            <v>ConsoPackCheckMandatory</v>
          </cell>
          <cell r="L5" t="str">
            <v>CompSendsSumData</v>
          </cell>
          <cell r="M5" t="str">
            <v>Type of entity for related parties</v>
          </cell>
          <cell r="BT5" t="str">
            <v>Account</v>
          </cell>
          <cell r="BU5" t="str">
            <v>Name</v>
          </cell>
          <cell r="BV5">
            <v>0</v>
          </cell>
          <cell r="BW5">
            <v>1</v>
          </cell>
          <cell r="BX5">
            <v>2</v>
          </cell>
          <cell r="BY5">
            <v>3</v>
          </cell>
          <cell r="BZ5">
            <v>4</v>
          </cell>
          <cell r="CA5">
            <v>5</v>
          </cell>
          <cell r="CB5" t="str">
            <v>NotImpAccount</v>
          </cell>
          <cell r="CD5" t="str">
            <v>Account</v>
          </cell>
          <cell r="CE5" t="str">
            <v>Name</v>
          </cell>
          <cell r="CF5">
            <v>11</v>
          </cell>
          <cell r="CG5">
            <v>12</v>
          </cell>
          <cell r="CH5">
            <v>13</v>
          </cell>
          <cell r="CI5">
            <v>19</v>
          </cell>
          <cell r="CJ5">
            <v>31</v>
          </cell>
          <cell r="CK5">
            <v>41</v>
          </cell>
          <cell r="CL5">
            <v>42</v>
          </cell>
          <cell r="CM5">
            <v>43</v>
          </cell>
          <cell r="CN5">
            <v>44</v>
          </cell>
          <cell r="CO5">
            <v>49</v>
          </cell>
          <cell r="CP5">
            <v>51</v>
          </cell>
          <cell r="CQ5">
            <v>52</v>
          </cell>
          <cell r="CR5">
            <v>53</v>
          </cell>
          <cell r="CS5">
            <v>54</v>
          </cell>
          <cell r="CT5">
            <v>55</v>
          </cell>
          <cell r="CU5">
            <v>56</v>
          </cell>
          <cell r="CV5">
            <v>59</v>
          </cell>
          <cell r="CW5" t="str">
            <v>NotCptyAccount</v>
          </cell>
          <cell r="DF5" t="str">
            <v>IFRSAccount</v>
          </cell>
          <cell r="DG5" t="str">
            <v>AccountName</v>
          </cell>
          <cell r="DH5" t="str">
            <v>Classif</v>
          </cell>
          <cell r="DI5" t="str">
            <v>Loans and advances other than AFS, HTM, FVTPL</v>
          </cell>
          <cell r="DO5" t="str">
            <v>IFRSAccount</v>
          </cell>
          <cell r="DP5" t="str">
            <v>AccountName</v>
          </cell>
          <cell r="DQ5" t="str">
            <v>Classif</v>
          </cell>
          <cell r="DV5" t="str">
            <v>Account</v>
          </cell>
          <cell r="DW5" t="str">
            <v>Name</v>
          </cell>
          <cell r="DX5">
            <v>1</v>
          </cell>
          <cell r="DY5">
            <v>2</v>
          </cell>
          <cell r="DZ5">
            <v>3</v>
          </cell>
          <cell r="EA5">
            <v>4</v>
          </cell>
          <cell r="EB5">
            <v>5</v>
          </cell>
          <cell r="EC5">
            <v>6</v>
          </cell>
          <cell r="ED5">
            <v>7</v>
          </cell>
          <cell r="EE5">
            <v>8</v>
          </cell>
          <cell r="EF5">
            <v>9</v>
          </cell>
          <cell r="EG5">
            <v>10</v>
          </cell>
          <cell r="EH5">
            <v>11</v>
          </cell>
          <cell r="EI5">
            <v>12</v>
          </cell>
          <cell r="EJ5">
            <v>13</v>
          </cell>
          <cell r="EK5">
            <v>14</v>
          </cell>
          <cell r="EL5">
            <v>15</v>
          </cell>
          <cell r="EM5">
            <v>16</v>
          </cell>
          <cell r="EN5" t="str">
            <v>Project Finance Loans</v>
          </cell>
          <cell r="EO5" t="str">
            <v>Not loan and advance account</v>
          </cell>
        </row>
        <row r="6">
          <cell r="A6">
            <v>10152</v>
          </cell>
          <cell r="B6" t="str">
            <v>AB 2 B.V.</v>
          </cell>
          <cell r="C6" t="str">
            <v>HC_AB2</v>
          </cell>
          <cell r="E6">
            <v>1</v>
          </cell>
          <cell r="H6" t="str">
            <v>EUR</v>
          </cell>
          <cell r="I6" t="str">
            <v>EUR</v>
          </cell>
          <cell r="P6">
            <v>11</v>
          </cell>
          <cell r="W6">
            <v>0</v>
          </cell>
          <cell r="AC6" t="str">
            <v>4C</v>
          </cell>
          <cell r="AF6" t="str">
            <v>AED</v>
          </cell>
          <cell r="AI6">
            <v>1000</v>
          </cell>
          <cell r="AO6">
            <v>0</v>
          </cell>
          <cell r="AR6">
            <v>10</v>
          </cell>
          <cell r="AU6">
            <v>0</v>
          </cell>
          <cell r="BA6">
            <v>10</v>
          </cell>
          <cell r="BG6">
            <v>10</v>
          </cell>
          <cell r="BT6">
            <v>1010100</v>
          </cell>
          <cell r="BU6" t="str">
            <v>Current accounts</v>
          </cell>
          <cell r="BV6">
            <v>1</v>
          </cell>
          <cell r="BW6">
            <v>1</v>
          </cell>
          <cell r="BX6">
            <v>1</v>
          </cell>
          <cell r="BY6">
            <v>0</v>
          </cell>
          <cell r="BZ6">
            <v>0</v>
          </cell>
          <cell r="CA6">
            <v>0</v>
          </cell>
          <cell r="CD6">
            <v>1010100</v>
          </cell>
          <cell r="CE6" t="str">
            <v>Current accounts</v>
          </cell>
          <cell r="CM6">
            <v>1</v>
          </cell>
          <cell r="CO6">
            <v>1</v>
          </cell>
          <cell r="CP6">
            <v>1</v>
          </cell>
          <cell r="CQ6">
            <v>1</v>
          </cell>
          <cell r="CS6">
            <v>1</v>
          </cell>
          <cell r="DF6">
            <v>1010300</v>
          </cell>
          <cell r="DG6" t="str">
            <v>Placements with financial institutions due within one month</v>
          </cell>
          <cell r="DH6">
            <v>1</v>
          </cell>
          <cell r="DI6">
            <v>1</v>
          </cell>
          <cell r="DO6">
            <v>1010100</v>
          </cell>
          <cell r="DP6" t="str">
            <v>Other demand deposits</v>
          </cell>
          <cell r="DQ6">
            <v>1</v>
          </cell>
          <cell r="DV6">
            <v>1010400</v>
          </cell>
          <cell r="DW6" t="str">
            <v>Cash on hand</v>
          </cell>
          <cell r="EG6">
            <v>0</v>
          </cell>
          <cell r="EH6">
            <v>0</v>
          </cell>
          <cell r="EI6">
            <v>0</v>
          </cell>
          <cell r="EJ6">
            <v>0</v>
          </cell>
          <cell r="EO6">
            <v>1</v>
          </cell>
          <cell r="EU6">
            <v>8</v>
          </cell>
          <cell r="EX6">
            <v>14</v>
          </cell>
        </row>
        <row r="7">
          <cell r="A7">
            <v>12097</v>
          </cell>
          <cell r="B7" t="str">
            <v>AB 4 B.V.</v>
          </cell>
          <cell r="C7" t="str">
            <v>HC_AB4</v>
          </cell>
          <cell r="E7">
            <v>1</v>
          </cell>
          <cell r="H7" t="str">
            <v>CZK</v>
          </cell>
          <cell r="I7" t="str">
            <v>CZK</v>
          </cell>
          <cell r="P7">
            <v>13</v>
          </cell>
          <cell r="W7">
            <v>1</v>
          </cell>
          <cell r="AC7" t="str">
            <v>5F</v>
          </cell>
          <cell r="AF7" t="str">
            <v>AFN</v>
          </cell>
          <cell r="AI7">
            <v>2000</v>
          </cell>
          <cell r="AO7">
            <v>100</v>
          </cell>
          <cell r="AR7">
            <v>20</v>
          </cell>
          <cell r="AU7">
            <v>10</v>
          </cell>
          <cell r="BA7">
            <v>21</v>
          </cell>
          <cell r="BG7">
            <v>20</v>
          </cell>
          <cell r="BT7">
            <v>1010200</v>
          </cell>
          <cell r="BU7" t="str">
            <v>Balances with central banks</v>
          </cell>
          <cell r="BV7">
            <v>0</v>
          </cell>
          <cell r="BW7">
            <v>0</v>
          </cell>
          <cell r="BX7">
            <v>0</v>
          </cell>
          <cell r="BY7">
            <v>0</v>
          </cell>
          <cell r="BZ7">
            <v>0</v>
          </cell>
          <cell r="CA7">
            <v>0</v>
          </cell>
          <cell r="CB7">
            <v>1</v>
          </cell>
          <cell r="CD7">
            <v>1010200</v>
          </cell>
          <cell r="CE7" t="str">
            <v>Balances with central banks</v>
          </cell>
          <cell r="CM7">
            <v>1</v>
          </cell>
          <cell r="CO7">
            <v>1</v>
          </cell>
          <cell r="CP7">
            <v>1</v>
          </cell>
          <cell r="CQ7">
            <v>1</v>
          </cell>
          <cell r="CS7">
            <v>1</v>
          </cell>
          <cell r="CY7">
            <v>10357</v>
          </cell>
          <cell r="DF7">
            <v>1020101</v>
          </cell>
          <cell r="DG7" t="str">
            <v>Debt securities</v>
          </cell>
          <cell r="DH7">
            <v>7</v>
          </cell>
          <cell r="DI7">
            <v>0</v>
          </cell>
          <cell r="DO7">
            <v>1010200</v>
          </cell>
          <cell r="DP7" t="str">
            <v>Balances with central banks</v>
          </cell>
          <cell r="DQ7">
            <v>1</v>
          </cell>
          <cell r="DV7">
            <v>1010200</v>
          </cell>
          <cell r="DW7" t="str">
            <v>Balances with central banks</v>
          </cell>
          <cell r="DX7">
            <v>1</v>
          </cell>
          <cell r="EG7">
            <v>1</v>
          </cell>
          <cell r="EH7">
            <v>1</v>
          </cell>
          <cell r="EI7">
            <v>1</v>
          </cell>
          <cell r="EJ7">
            <v>1</v>
          </cell>
          <cell r="EM7">
            <v>1</v>
          </cell>
          <cell r="EU7">
            <v>9</v>
          </cell>
          <cell r="EX7">
            <v>15</v>
          </cell>
        </row>
        <row r="8">
          <cell r="A8">
            <v>10153</v>
          </cell>
          <cell r="B8" t="str">
            <v>AB 7 B.V.</v>
          </cell>
          <cell r="C8" t="str">
            <v>HC_AB7</v>
          </cell>
          <cell r="E8">
            <v>1</v>
          </cell>
          <cell r="H8" t="str">
            <v>RUB</v>
          </cell>
          <cell r="I8" t="str">
            <v>RUB</v>
          </cell>
          <cell r="P8">
            <v>19</v>
          </cell>
          <cell r="W8">
            <v>2</v>
          </cell>
          <cell r="AC8" t="str">
            <v>AD</v>
          </cell>
          <cell r="AF8" t="str">
            <v>ALL</v>
          </cell>
          <cell r="AI8">
            <v>3000</v>
          </cell>
          <cell r="AO8">
            <v>211</v>
          </cell>
          <cell r="AR8">
            <v>30</v>
          </cell>
          <cell r="AU8">
            <v>20</v>
          </cell>
          <cell r="BA8">
            <v>22</v>
          </cell>
          <cell r="BG8">
            <v>30</v>
          </cell>
          <cell r="BT8">
            <v>1010300</v>
          </cell>
          <cell r="BU8" t="str">
            <v>Placements with financial institutions due within one month</v>
          </cell>
          <cell r="BV8">
            <v>1</v>
          </cell>
          <cell r="BW8">
            <v>1</v>
          </cell>
          <cell r="BX8">
            <v>1</v>
          </cell>
          <cell r="BY8">
            <v>1</v>
          </cell>
          <cell r="BZ8">
            <v>0</v>
          </cell>
          <cell r="CA8">
            <v>0</v>
          </cell>
          <cell r="CB8">
            <v>0</v>
          </cell>
          <cell r="CD8">
            <v>1010300</v>
          </cell>
          <cell r="CE8" t="str">
            <v>Placements with financial institutions due within one month</v>
          </cell>
          <cell r="CL8">
            <v>1</v>
          </cell>
          <cell r="CM8">
            <v>1</v>
          </cell>
          <cell r="CO8">
            <v>1</v>
          </cell>
          <cell r="CQ8">
            <v>1</v>
          </cell>
          <cell r="CS8">
            <v>1</v>
          </cell>
          <cell r="CY8">
            <v>10519</v>
          </cell>
          <cell r="DF8">
            <v>1020102</v>
          </cell>
          <cell r="DG8" t="str">
            <v>Equity instruments</v>
          </cell>
          <cell r="DH8">
            <v>6</v>
          </cell>
          <cell r="DI8">
            <v>0</v>
          </cell>
          <cell r="DO8">
            <v>1010300</v>
          </cell>
          <cell r="DP8" t="str">
            <v>Placements with financial institutions due within one month</v>
          </cell>
          <cell r="DQ8">
            <v>1</v>
          </cell>
          <cell r="DV8">
            <v>1050200</v>
          </cell>
          <cell r="DW8" t="str">
            <v>Minimum reserve deposits with the central banks</v>
          </cell>
          <cell r="DX8">
            <v>1</v>
          </cell>
          <cell r="EG8">
            <v>1</v>
          </cell>
          <cell r="EH8">
            <v>1</v>
          </cell>
          <cell r="EI8">
            <v>1</v>
          </cell>
          <cell r="EJ8">
            <v>1</v>
          </cell>
          <cell r="EM8">
            <v>1</v>
          </cell>
          <cell r="EU8">
            <v>10</v>
          </cell>
          <cell r="EX8">
            <v>16</v>
          </cell>
        </row>
        <row r="9">
          <cell r="A9">
            <v>12249</v>
          </cell>
          <cell r="B9" t="str">
            <v>Air Bank a.s.</v>
          </cell>
          <cell r="C9" t="str">
            <v>HC_AIRB</v>
          </cell>
          <cell r="E9">
            <v>1</v>
          </cell>
          <cell r="F9">
            <v>1</v>
          </cell>
          <cell r="H9" t="str">
            <v>CZK</v>
          </cell>
          <cell r="I9" t="str">
            <v>CZK</v>
          </cell>
          <cell r="L9">
            <v>1</v>
          </cell>
          <cell r="P9">
            <v>31</v>
          </cell>
          <cell r="W9">
            <v>3</v>
          </cell>
          <cell r="AC9" t="str">
            <v>AE</v>
          </cell>
          <cell r="AF9" t="str">
            <v>AMD</v>
          </cell>
          <cell r="AI9">
            <v>5000</v>
          </cell>
          <cell r="AO9">
            <v>212</v>
          </cell>
          <cell r="AR9">
            <v>40</v>
          </cell>
          <cell r="AU9">
            <v>30</v>
          </cell>
          <cell r="BA9">
            <v>30</v>
          </cell>
          <cell r="BG9">
            <v>40</v>
          </cell>
          <cell r="BT9">
            <v>1010400</v>
          </cell>
          <cell r="BU9" t="str">
            <v>Cash on hand</v>
          </cell>
          <cell r="BV9">
            <v>0</v>
          </cell>
          <cell r="BW9">
            <v>0</v>
          </cell>
          <cell r="BX9">
            <v>0</v>
          </cell>
          <cell r="BY9">
            <v>0</v>
          </cell>
          <cell r="BZ9">
            <v>0</v>
          </cell>
          <cell r="CA9">
            <v>0</v>
          </cell>
          <cell r="CB9">
            <v>1</v>
          </cell>
          <cell r="CD9">
            <v>1010400</v>
          </cell>
          <cell r="CE9" t="str">
            <v>Cash on hand</v>
          </cell>
          <cell r="CP9">
            <v>1</v>
          </cell>
          <cell r="CY9">
            <v>10523</v>
          </cell>
          <cell r="DF9">
            <v>1020105</v>
          </cell>
          <cell r="DG9" t="str">
            <v>Loans and advances</v>
          </cell>
          <cell r="DH9">
            <v>1</v>
          </cell>
          <cell r="DI9">
            <v>0</v>
          </cell>
          <cell r="DO9">
            <v>1020201</v>
          </cell>
          <cell r="DP9" t="str">
            <v>Debt securities</v>
          </cell>
          <cell r="DQ9">
            <v>4</v>
          </cell>
          <cell r="DV9">
            <v>1010100</v>
          </cell>
          <cell r="DW9" t="str">
            <v>Other demand deposits</v>
          </cell>
          <cell r="DX9">
            <v>1</v>
          </cell>
          <cell r="EG9">
            <v>1</v>
          </cell>
          <cell r="EH9">
            <v>1</v>
          </cell>
          <cell r="EI9">
            <v>1</v>
          </cell>
          <cell r="EJ9">
            <v>1</v>
          </cell>
          <cell r="EM9">
            <v>1</v>
          </cell>
          <cell r="EU9">
            <v>11</v>
          </cell>
        </row>
        <row r="10">
          <cell r="A10">
            <v>10154</v>
          </cell>
          <cell r="B10" t="str">
            <v>Astavedo Limited</v>
          </cell>
          <cell r="C10" t="str">
            <v>RP_ASTA</v>
          </cell>
          <cell r="H10" t="str">
            <v>EUR</v>
          </cell>
          <cell r="I10" t="str">
            <v>EUR</v>
          </cell>
          <cell r="M10">
            <v>2</v>
          </cell>
          <cell r="P10">
            <v>41</v>
          </cell>
          <cell r="W10">
            <v>4</v>
          </cell>
          <cell r="AC10" t="str">
            <v>AF</v>
          </cell>
          <cell r="AF10" t="str">
            <v>ANG</v>
          </cell>
          <cell r="AI10">
            <v>6000</v>
          </cell>
          <cell r="AO10">
            <v>213</v>
          </cell>
          <cell r="AR10">
            <v>50</v>
          </cell>
          <cell r="AU10">
            <v>40</v>
          </cell>
          <cell r="BA10">
            <v>41</v>
          </cell>
          <cell r="BG10">
            <v>50</v>
          </cell>
          <cell r="BT10">
            <v>1020101</v>
          </cell>
          <cell r="BU10" t="str">
            <v>Debt securities held for trading</v>
          </cell>
          <cell r="BV10">
            <v>1</v>
          </cell>
          <cell r="BW10">
            <v>0</v>
          </cell>
          <cell r="BX10">
            <v>0</v>
          </cell>
          <cell r="BY10">
            <v>0</v>
          </cell>
          <cell r="BZ10">
            <v>1</v>
          </cell>
          <cell r="CA10">
            <v>0</v>
          </cell>
          <cell r="CB10">
            <v>0</v>
          </cell>
          <cell r="CD10">
            <v>1020101</v>
          </cell>
          <cell r="CE10" t="str">
            <v>Debt securities held for trading</v>
          </cell>
          <cell r="CJ10">
            <v>1</v>
          </cell>
          <cell r="CK10">
            <v>1</v>
          </cell>
          <cell r="CL10">
            <v>1</v>
          </cell>
          <cell r="CM10">
            <v>1</v>
          </cell>
          <cell r="CN10">
            <v>1</v>
          </cell>
          <cell r="CO10">
            <v>1</v>
          </cell>
          <cell r="CY10">
            <v>10524</v>
          </cell>
          <cell r="DF10">
            <v>1020201</v>
          </cell>
          <cell r="DG10" t="str">
            <v>Debt securities</v>
          </cell>
          <cell r="DH10">
            <v>7</v>
          </cell>
          <cell r="DI10">
            <v>0</v>
          </cell>
          <cell r="DO10">
            <v>1020203</v>
          </cell>
          <cell r="DP10" t="str">
            <v>Loans and receivables</v>
          </cell>
          <cell r="DQ10">
            <v>2</v>
          </cell>
          <cell r="DV10">
            <v>1020103</v>
          </cell>
          <cell r="DW10" t="str">
            <v>Derivatives</v>
          </cell>
          <cell r="EG10">
            <v>0</v>
          </cell>
          <cell r="EH10">
            <v>0</v>
          </cell>
          <cell r="EI10">
            <v>0</v>
          </cell>
          <cell r="EJ10">
            <v>0</v>
          </cell>
          <cell r="EO10">
            <v>1</v>
          </cell>
          <cell r="EU10">
            <v>12</v>
          </cell>
        </row>
        <row r="11">
          <cell r="A11">
            <v>13373</v>
          </cell>
          <cell r="B11" t="str">
            <v>Autotým, s.r.o.</v>
          </cell>
          <cell r="C11" t="str">
            <v>RP_AUTOCZ</v>
          </cell>
          <cell r="H11" t="str">
            <v>CZK</v>
          </cell>
          <cell r="I11" t="str">
            <v>CZK</v>
          </cell>
          <cell r="M11">
            <v>2</v>
          </cell>
          <cell r="P11">
            <v>42</v>
          </cell>
          <cell r="W11">
            <v>5</v>
          </cell>
          <cell r="AC11" t="str">
            <v>AG</v>
          </cell>
          <cell r="AF11" t="str">
            <v>AOA</v>
          </cell>
          <cell r="AI11">
            <v>7000</v>
          </cell>
          <cell r="AO11">
            <v>221</v>
          </cell>
          <cell r="AR11">
            <v>60</v>
          </cell>
          <cell r="AU11">
            <v>50</v>
          </cell>
          <cell r="BA11">
            <v>42</v>
          </cell>
          <cell r="BG11">
            <v>60</v>
          </cell>
          <cell r="BT11">
            <v>1020102</v>
          </cell>
          <cell r="BU11" t="str">
            <v>Equity securities held for trading</v>
          </cell>
          <cell r="BV11">
            <v>1</v>
          </cell>
          <cell r="BW11">
            <v>0</v>
          </cell>
          <cell r="BX11">
            <v>0</v>
          </cell>
          <cell r="BY11">
            <v>0</v>
          </cell>
          <cell r="BZ11">
            <v>1</v>
          </cell>
          <cell r="CA11">
            <v>0</v>
          </cell>
          <cell r="CB11">
            <v>0</v>
          </cell>
          <cell r="CD11">
            <v>1020102</v>
          </cell>
          <cell r="CE11" t="str">
            <v>Equity securities held for trading</v>
          </cell>
          <cell r="CF11">
            <v>1</v>
          </cell>
          <cell r="CG11">
            <v>1</v>
          </cell>
          <cell r="CH11">
            <v>1</v>
          </cell>
          <cell r="CI11">
            <v>1</v>
          </cell>
          <cell r="CY11">
            <v>10526</v>
          </cell>
          <cell r="DF11">
            <v>1020202</v>
          </cell>
          <cell r="DG11" t="str">
            <v xml:space="preserve">Equity instruments </v>
          </cell>
          <cell r="DH11">
            <v>6</v>
          </cell>
          <cell r="DI11">
            <v>0</v>
          </cell>
          <cell r="DO11">
            <v>1020204</v>
          </cell>
          <cell r="DP11" t="str">
            <v>Other</v>
          </cell>
          <cell r="DQ11">
            <v>2</v>
          </cell>
          <cell r="DV11">
            <v>1020102</v>
          </cell>
          <cell r="DW11" t="str">
            <v>Equity instruments</v>
          </cell>
          <cell r="EG11">
            <v>0</v>
          </cell>
          <cell r="EH11">
            <v>0</v>
          </cell>
          <cell r="EI11">
            <v>0</v>
          </cell>
          <cell r="EJ11">
            <v>0</v>
          </cell>
          <cell r="EO11">
            <v>1</v>
          </cell>
          <cell r="EU11">
            <v>13</v>
          </cell>
        </row>
        <row r="12">
          <cell r="A12">
            <v>11649</v>
          </cell>
          <cell r="B12" t="str">
            <v>Bank Home Credit, SB JSC</v>
          </cell>
          <cell r="C12" t="str">
            <v>HC_HCBKZ</v>
          </cell>
          <cell r="E12">
            <v>1</v>
          </cell>
          <cell r="F12">
            <v>1</v>
          </cell>
          <cell r="H12" t="str">
            <v>KZT</v>
          </cell>
          <cell r="I12" t="str">
            <v>KZT</v>
          </cell>
          <cell r="L12">
            <v>1</v>
          </cell>
          <cell r="P12">
            <v>43</v>
          </cell>
          <cell r="W12">
            <v>6</v>
          </cell>
          <cell r="AC12" t="str">
            <v>AI</v>
          </cell>
          <cell r="AF12" t="str">
            <v>ARS</v>
          </cell>
          <cell r="AI12">
            <v>8000</v>
          </cell>
          <cell r="AO12">
            <v>222</v>
          </cell>
          <cell r="AR12">
            <v>70</v>
          </cell>
          <cell r="BT12">
            <v>1020103</v>
          </cell>
          <cell r="BU12" t="str">
            <v>Positive fair values of trading derivatives</v>
          </cell>
          <cell r="BV12">
            <v>0</v>
          </cell>
          <cell r="BW12">
            <v>0</v>
          </cell>
          <cell r="BX12">
            <v>0</v>
          </cell>
          <cell r="BY12">
            <v>0</v>
          </cell>
          <cell r="BZ12">
            <v>0</v>
          </cell>
          <cell r="CA12">
            <v>0</v>
          </cell>
          <cell r="CB12">
            <v>1</v>
          </cell>
          <cell r="CD12">
            <v>1020103</v>
          </cell>
          <cell r="CE12" t="str">
            <v>Positive fair values of trading derivatives</v>
          </cell>
          <cell r="CO12">
            <v>1</v>
          </cell>
          <cell r="CY12">
            <v>10529</v>
          </cell>
          <cell r="DF12">
            <v>1020203</v>
          </cell>
          <cell r="DG12" t="str">
            <v>Loans and receivables</v>
          </cell>
          <cell r="DH12">
            <v>1</v>
          </cell>
          <cell r="DI12">
            <v>0</v>
          </cell>
          <cell r="DO12">
            <v>1030100</v>
          </cell>
          <cell r="DP12" t="str">
            <v>Debt securities</v>
          </cell>
          <cell r="DQ12">
            <v>4</v>
          </cell>
          <cell r="DV12">
            <v>1020101</v>
          </cell>
          <cell r="DW12" t="str">
            <v>Debt securities</v>
          </cell>
          <cell r="EG12">
            <v>0</v>
          </cell>
          <cell r="EH12">
            <v>0</v>
          </cell>
          <cell r="EI12">
            <v>0</v>
          </cell>
          <cell r="EJ12">
            <v>0</v>
          </cell>
          <cell r="EO12">
            <v>1</v>
          </cell>
        </row>
        <row r="13">
          <cell r="A13">
            <v>13173</v>
          </cell>
          <cell r="B13" t="str">
            <v>Bonus Center Operations, LLC</v>
          </cell>
          <cell r="C13" t="str">
            <v>RP_BCO</v>
          </cell>
          <cell r="H13" t="str">
            <v>RUB</v>
          </cell>
          <cell r="I13" t="str">
            <v>RUB</v>
          </cell>
          <cell r="M13">
            <v>2</v>
          </cell>
          <cell r="P13">
            <v>44</v>
          </cell>
          <cell r="W13">
            <v>7</v>
          </cell>
          <cell r="AC13" t="str">
            <v>AL</v>
          </cell>
          <cell r="AF13" t="str">
            <v>AUD</v>
          </cell>
          <cell r="AI13">
            <v>9000</v>
          </cell>
          <cell r="AO13">
            <v>223</v>
          </cell>
          <cell r="AR13">
            <v>80</v>
          </cell>
          <cell r="BT13">
            <v>1020104</v>
          </cell>
          <cell r="BU13" t="str">
            <v>Positive fair values of hedging derivatives</v>
          </cell>
          <cell r="BV13">
            <v>0</v>
          </cell>
          <cell r="BW13">
            <v>0</v>
          </cell>
          <cell r="BX13">
            <v>0</v>
          </cell>
          <cell r="BY13">
            <v>0</v>
          </cell>
          <cell r="BZ13">
            <v>0</v>
          </cell>
          <cell r="CA13">
            <v>0</v>
          </cell>
          <cell r="CB13">
            <v>1</v>
          </cell>
          <cell r="CD13">
            <v>1020104</v>
          </cell>
          <cell r="CE13" t="str">
            <v>Positive fair values of hedging derivatives</v>
          </cell>
          <cell r="CO13">
            <v>1</v>
          </cell>
          <cell r="CY13">
            <v>10533</v>
          </cell>
          <cell r="DF13">
            <v>1020204</v>
          </cell>
          <cell r="DG13" t="str">
            <v>Other</v>
          </cell>
          <cell r="DH13">
            <v>1</v>
          </cell>
          <cell r="DI13">
            <v>0</v>
          </cell>
          <cell r="DO13">
            <v>1030300</v>
          </cell>
          <cell r="DP13" t="str">
            <v>Loans and receivables</v>
          </cell>
          <cell r="DQ13">
            <v>2</v>
          </cell>
          <cell r="DV13">
            <v>1020105</v>
          </cell>
          <cell r="DW13" t="str">
            <v>Loans and advances</v>
          </cell>
          <cell r="EC13">
            <v>1</v>
          </cell>
          <cell r="ED13">
            <v>1</v>
          </cell>
          <cell r="EE13">
            <v>1</v>
          </cell>
          <cell r="EF13">
            <v>1</v>
          </cell>
          <cell r="EG13">
            <v>1</v>
          </cell>
          <cell r="EH13">
            <v>1</v>
          </cell>
          <cell r="EI13">
            <v>1</v>
          </cell>
          <cell r="EJ13">
            <v>1</v>
          </cell>
          <cell r="EK13">
            <v>1</v>
          </cell>
          <cell r="EL13">
            <v>1</v>
          </cell>
          <cell r="EM13">
            <v>1</v>
          </cell>
          <cell r="EN13">
            <v>1</v>
          </cell>
        </row>
        <row r="14">
          <cell r="A14">
            <v>10502</v>
          </cell>
          <cell r="B14" t="str">
            <v>CF Commercial Consulting (Beijing) Co., Ltd.</v>
          </cell>
          <cell r="C14" t="str">
            <v>HC_CFCC</v>
          </cell>
          <cell r="H14" t="str">
            <v>CNY</v>
          </cell>
          <cell r="I14" t="str">
            <v>CNY</v>
          </cell>
          <cell r="M14">
            <v>2</v>
          </cell>
          <cell r="P14">
            <v>49</v>
          </cell>
          <cell r="AC14" t="str">
            <v>AM</v>
          </cell>
          <cell r="AF14" t="str">
            <v>AWG</v>
          </cell>
          <cell r="AI14">
            <v>10000</v>
          </cell>
          <cell r="AO14">
            <v>230</v>
          </cell>
          <cell r="BT14">
            <v>1020105</v>
          </cell>
          <cell r="BU14" t="str">
            <v>Other</v>
          </cell>
          <cell r="BV14">
            <v>1</v>
          </cell>
          <cell r="BW14">
            <v>0</v>
          </cell>
          <cell r="BX14">
            <v>0</v>
          </cell>
          <cell r="BY14">
            <v>0</v>
          </cell>
          <cell r="BZ14">
            <v>1</v>
          </cell>
          <cell r="CA14">
            <v>0</v>
          </cell>
          <cell r="CB14">
            <v>0</v>
          </cell>
          <cell r="CD14">
            <v>1020105</v>
          </cell>
          <cell r="CE14" t="str">
            <v>Other</v>
          </cell>
          <cell r="CF14">
            <v>1</v>
          </cell>
          <cell r="CG14">
            <v>1</v>
          </cell>
          <cell r="CH14">
            <v>1</v>
          </cell>
          <cell r="CI14">
            <v>1</v>
          </cell>
          <cell r="CJ14">
            <v>1</v>
          </cell>
          <cell r="CK14">
            <v>1</v>
          </cell>
          <cell r="CL14">
            <v>1</v>
          </cell>
          <cell r="CM14">
            <v>1</v>
          </cell>
          <cell r="CN14">
            <v>1</v>
          </cell>
          <cell r="CO14">
            <v>1</v>
          </cell>
          <cell r="CY14">
            <v>10540</v>
          </cell>
          <cell r="DF14">
            <v>1030100</v>
          </cell>
          <cell r="DG14" t="str">
            <v>Debt securities</v>
          </cell>
          <cell r="DH14">
            <v>7</v>
          </cell>
          <cell r="DI14">
            <v>0</v>
          </cell>
          <cell r="DO14">
            <v>1030400</v>
          </cell>
          <cell r="DP14" t="str">
            <v>Other</v>
          </cell>
          <cell r="DQ14">
            <v>2</v>
          </cell>
          <cell r="DV14">
            <v>1020202</v>
          </cell>
          <cell r="DW14" t="str">
            <v xml:space="preserve">Equity instruments </v>
          </cell>
          <cell r="EG14">
            <v>0</v>
          </cell>
          <cell r="EH14">
            <v>0</v>
          </cell>
          <cell r="EI14">
            <v>0</v>
          </cell>
          <cell r="EJ14">
            <v>0</v>
          </cell>
          <cell r="EO14">
            <v>1</v>
          </cell>
        </row>
        <row r="15">
          <cell r="A15">
            <v>13437</v>
          </cell>
          <cell r="B15" t="str">
            <v>Zonky s.r.o.</v>
          </cell>
          <cell r="C15" t="str">
            <v>RP_DIFMO</v>
          </cell>
          <cell r="H15" t="str">
            <v>CZK</v>
          </cell>
          <cell r="I15" t="str">
            <v>CZK</v>
          </cell>
          <cell r="M15">
            <v>2</v>
          </cell>
          <cell r="P15">
            <v>51</v>
          </cell>
          <cell r="AC15" t="str">
            <v>AN</v>
          </cell>
          <cell r="AF15" t="str">
            <v>AZM</v>
          </cell>
          <cell r="AI15">
            <v>11000</v>
          </cell>
          <cell r="AO15">
            <v>300</v>
          </cell>
          <cell r="BT15">
            <v>1020201</v>
          </cell>
          <cell r="BU15" t="str">
            <v>Debt securities not held for trading</v>
          </cell>
          <cell r="BV15">
            <v>1</v>
          </cell>
          <cell r="BW15">
            <v>0</v>
          </cell>
          <cell r="BX15">
            <v>0</v>
          </cell>
          <cell r="BY15">
            <v>0</v>
          </cell>
          <cell r="BZ15">
            <v>1</v>
          </cell>
          <cell r="CA15">
            <v>0</v>
          </cell>
          <cell r="CB15">
            <v>0</v>
          </cell>
          <cell r="CD15">
            <v>1020201</v>
          </cell>
          <cell r="CE15" t="str">
            <v>Debt securities not held for trading</v>
          </cell>
          <cell r="CJ15">
            <v>1</v>
          </cell>
          <cell r="CK15">
            <v>1</v>
          </cell>
          <cell r="CL15">
            <v>1</v>
          </cell>
          <cell r="CM15">
            <v>1</v>
          </cell>
          <cell r="CN15">
            <v>1</v>
          </cell>
          <cell r="CO15">
            <v>1</v>
          </cell>
          <cell r="CY15">
            <v>10541</v>
          </cell>
          <cell r="DF15">
            <v>1030200</v>
          </cell>
          <cell r="DG15" t="str">
            <v>Equity instruments</v>
          </cell>
          <cell r="DH15">
            <v>6</v>
          </cell>
          <cell r="DI15">
            <v>0</v>
          </cell>
          <cell r="DO15">
            <v>1040100</v>
          </cell>
          <cell r="DP15" t="str">
            <v>Debt securities</v>
          </cell>
          <cell r="DQ15">
            <v>3</v>
          </cell>
          <cell r="DV15">
            <v>1020201</v>
          </cell>
          <cell r="DW15" t="str">
            <v>Debt securities</v>
          </cell>
          <cell r="EG15">
            <v>1</v>
          </cell>
          <cell r="EH15">
            <v>1</v>
          </cell>
          <cell r="EI15">
            <v>1</v>
          </cell>
          <cell r="EJ15">
            <v>1</v>
          </cell>
          <cell r="EO15">
            <v>1</v>
          </cell>
        </row>
        <row r="16">
          <cell r="A16">
            <v>10156</v>
          </cell>
          <cell r="B16" t="str">
            <v>Enadoco Limited</v>
          </cell>
          <cell r="C16" t="str">
            <v>RP_ENAD</v>
          </cell>
          <cell r="H16" t="str">
            <v>EUR</v>
          </cell>
          <cell r="I16" t="str">
            <v>EUR</v>
          </cell>
          <cell r="M16">
            <v>2</v>
          </cell>
          <cell r="P16">
            <v>52</v>
          </cell>
          <cell r="AC16" t="str">
            <v>AO</v>
          </cell>
          <cell r="AF16" t="str">
            <v>BAM</v>
          </cell>
          <cell r="AI16">
            <v>12000</v>
          </cell>
          <cell r="AO16">
            <v>401</v>
          </cell>
          <cell r="BT16">
            <v>1020202</v>
          </cell>
          <cell r="BU16" t="str">
            <v>Equity securities not held for trading</v>
          </cell>
          <cell r="BV16">
            <v>1</v>
          </cell>
          <cell r="BW16">
            <v>0</v>
          </cell>
          <cell r="BX16">
            <v>0</v>
          </cell>
          <cell r="BY16">
            <v>0</v>
          </cell>
          <cell r="BZ16">
            <v>1</v>
          </cell>
          <cell r="CA16">
            <v>0</v>
          </cell>
          <cell r="CB16">
            <v>0</v>
          </cell>
          <cell r="CD16">
            <v>1020202</v>
          </cell>
          <cell r="CE16" t="str">
            <v>Equity securities not held for trading</v>
          </cell>
          <cell r="CF16">
            <v>1</v>
          </cell>
          <cell r="CG16">
            <v>1</v>
          </cell>
          <cell r="CH16">
            <v>1</v>
          </cell>
          <cell r="CI16">
            <v>1</v>
          </cell>
          <cell r="CY16">
            <v>10546</v>
          </cell>
          <cell r="DF16">
            <v>1030300</v>
          </cell>
          <cell r="DG16" t="str">
            <v>Loans and receivables</v>
          </cell>
          <cell r="DH16">
            <v>1</v>
          </cell>
          <cell r="DI16">
            <v>0</v>
          </cell>
          <cell r="DO16">
            <v>1040200</v>
          </cell>
          <cell r="DP16" t="str">
            <v>Loans and advances</v>
          </cell>
          <cell r="DQ16">
            <v>1</v>
          </cell>
          <cell r="DV16">
            <v>1020203</v>
          </cell>
          <cell r="DW16" t="str">
            <v>Loans and receivables</v>
          </cell>
          <cell r="EC16">
            <v>1</v>
          </cell>
          <cell r="EE16">
            <v>1</v>
          </cell>
          <cell r="EF16">
            <v>1</v>
          </cell>
          <cell r="EG16">
            <v>1</v>
          </cell>
          <cell r="EH16">
            <v>1</v>
          </cell>
          <cell r="EI16">
            <v>1</v>
          </cell>
          <cell r="EJ16">
            <v>1</v>
          </cell>
          <cell r="EK16">
            <v>1</v>
          </cell>
          <cell r="EL16">
            <v>1</v>
          </cell>
          <cell r="EM16">
            <v>1</v>
          </cell>
          <cell r="EN16">
            <v>1</v>
          </cell>
        </row>
        <row r="17">
          <cell r="A17">
            <v>10522</v>
          </cell>
          <cell r="B17" t="str">
            <v>Equifax Credit Services, LLC</v>
          </cell>
          <cell r="C17" t="str">
            <v>HCF_ECS</v>
          </cell>
          <cell r="H17" t="str">
            <v>RUB</v>
          </cell>
          <cell r="I17" t="str">
            <v>RUB</v>
          </cell>
          <cell r="M17">
            <v>3</v>
          </cell>
          <cell r="P17">
            <v>53</v>
          </cell>
          <cell r="AC17" t="str">
            <v>AQ</v>
          </cell>
          <cell r="AF17" t="str">
            <v>BBD</v>
          </cell>
          <cell r="AI17">
            <v>13000</v>
          </cell>
          <cell r="AO17">
            <v>402</v>
          </cell>
          <cell r="BT17">
            <v>1020203</v>
          </cell>
          <cell r="BU17" t="str">
            <v>Loans and receivables</v>
          </cell>
          <cell r="BV17">
            <v>1</v>
          </cell>
          <cell r="BW17">
            <v>0</v>
          </cell>
          <cell r="BX17">
            <v>0</v>
          </cell>
          <cell r="BY17">
            <v>0</v>
          </cell>
          <cell r="BZ17">
            <v>1</v>
          </cell>
          <cell r="CA17">
            <v>0</v>
          </cell>
          <cell r="CB17">
            <v>0</v>
          </cell>
          <cell r="CD17">
            <v>1020203</v>
          </cell>
          <cell r="CE17" t="str">
            <v>Loans and receivables</v>
          </cell>
          <cell r="CJ17">
            <v>1</v>
          </cell>
          <cell r="CK17">
            <v>1</v>
          </cell>
          <cell r="CL17">
            <v>1</v>
          </cell>
          <cell r="CM17">
            <v>1</v>
          </cell>
          <cell r="CN17">
            <v>1</v>
          </cell>
          <cell r="CO17">
            <v>1</v>
          </cell>
          <cell r="CS17">
            <v>1</v>
          </cell>
          <cell r="CY17">
            <v>10550</v>
          </cell>
          <cell r="DF17">
            <v>1030400</v>
          </cell>
          <cell r="DG17" t="str">
            <v>Other</v>
          </cell>
          <cell r="DH17">
            <v>1</v>
          </cell>
          <cell r="DI17">
            <v>0</v>
          </cell>
          <cell r="DO17">
            <v>1050100</v>
          </cell>
          <cell r="DP17" t="str">
            <v>Term deposits at banks (over one month)</v>
          </cell>
          <cell r="DQ17">
            <v>1</v>
          </cell>
          <cell r="DV17">
            <v>1020204</v>
          </cell>
          <cell r="DW17" t="str">
            <v>Other</v>
          </cell>
          <cell r="EC17">
            <v>1</v>
          </cell>
          <cell r="ED17">
            <v>1</v>
          </cell>
          <cell r="EE17">
            <v>1</v>
          </cell>
          <cell r="EF17">
            <v>1</v>
          </cell>
          <cell r="EG17">
            <v>1</v>
          </cell>
          <cell r="EH17">
            <v>1</v>
          </cell>
          <cell r="EI17">
            <v>1</v>
          </cell>
          <cell r="EJ17">
            <v>1</v>
          </cell>
          <cell r="EK17">
            <v>1</v>
          </cell>
          <cell r="EL17">
            <v>1</v>
          </cell>
          <cell r="EM17">
            <v>1</v>
          </cell>
          <cell r="EN17">
            <v>1</v>
          </cell>
        </row>
        <row r="18">
          <cell r="A18">
            <v>10519</v>
          </cell>
          <cell r="B18" t="str">
            <v>Favour Ocean Limited</v>
          </cell>
          <cell r="C18" t="str">
            <v>HCA_FO</v>
          </cell>
          <cell r="E18">
            <v>1</v>
          </cell>
          <cell r="H18" t="str">
            <v>EUR</v>
          </cell>
          <cell r="I18" t="str">
            <v>EUR</v>
          </cell>
          <cell r="P18">
            <v>54</v>
          </cell>
          <cell r="AC18" t="str">
            <v>AR</v>
          </cell>
          <cell r="AF18" t="str">
            <v>BDT</v>
          </cell>
          <cell r="AI18">
            <v>14000</v>
          </cell>
          <cell r="AO18">
            <v>511</v>
          </cell>
          <cell r="BT18">
            <v>1020204</v>
          </cell>
          <cell r="BU18" t="str">
            <v>Other</v>
          </cell>
          <cell r="BV18">
            <v>1</v>
          </cell>
          <cell r="BW18">
            <v>0</v>
          </cell>
          <cell r="BX18">
            <v>0</v>
          </cell>
          <cell r="BY18">
            <v>0</v>
          </cell>
          <cell r="BZ18">
            <v>1</v>
          </cell>
          <cell r="CA18">
            <v>0</v>
          </cell>
          <cell r="CB18">
            <v>0</v>
          </cell>
          <cell r="CD18">
            <v>1020204</v>
          </cell>
          <cell r="CE18" t="str">
            <v>Other</v>
          </cell>
          <cell r="CF18">
            <v>1</v>
          </cell>
          <cell r="CG18">
            <v>1</v>
          </cell>
          <cell r="CH18">
            <v>1</v>
          </cell>
          <cell r="CI18">
            <v>1</v>
          </cell>
          <cell r="CJ18">
            <v>1</v>
          </cell>
          <cell r="CK18">
            <v>1</v>
          </cell>
          <cell r="CL18">
            <v>1</v>
          </cell>
          <cell r="CM18">
            <v>1</v>
          </cell>
          <cell r="CN18">
            <v>1</v>
          </cell>
          <cell r="CO18">
            <v>1</v>
          </cell>
          <cell r="CS18">
            <v>1</v>
          </cell>
          <cell r="CY18">
            <v>10556</v>
          </cell>
          <cell r="DF18">
            <v>1040100</v>
          </cell>
          <cell r="DG18" t="str">
            <v>Debt securities</v>
          </cell>
          <cell r="DH18">
            <v>7</v>
          </cell>
          <cell r="DI18">
            <v>0</v>
          </cell>
          <cell r="DO18">
            <v>1050200</v>
          </cell>
          <cell r="DP18" t="str">
            <v>Minimum reserve deposits with the central banks</v>
          </cell>
          <cell r="DQ18">
            <v>1</v>
          </cell>
          <cell r="DV18">
            <v>1030200</v>
          </cell>
          <cell r="DW18" t="str">
            <v>Equity instruments</v>
          </cell>
          <cell r="EG18">
            <v>0</v>
          </cell>
          <cell r="EH18">
            <v>0</v>
          </cell>
          <cell r="EI18">
            <v>0</v>
          </cell>
          <cell r="EJ18">
            <v>0</v>
          </cell>
          <cell r="EO18">
            <v>1</v>
          </cell>
        </row>
        <row r="19">
          <cell r="A19">
            <v>10661</v>
          </cell>
          <cell r="B19" t="str">
            <v>Filcommerce Holdings, Inc</v>
          </cell>
          <cell r="C19" t="str">
            <v>AS_FILCO</v>
          </cell>
          <cell r="H19" t="str">
            <v>PHP</v>
          </cell>
          <cell r="I19" t="str">
            <v>PHP</v>
          </cell>
          <cell r="M19">
            <v>3</v>
          </cell>
          <cell r="P19">
            <v>55</v>
          </cell>
          <cell r="AC19" t="str">
            <v>AS</v>
          </cell>
          <cell r="AF19" t="str">
            <v>BGL</v>
          </cell>
          <cell r="AI19">
            <v>15000</v>
          </cell>
          <cell r="AO19">
            <v>512</v>
          </cell>
          <cell r="BT19">
            <v>1030100</v>
          </cell>
          <cell r="BU19" t="str">
            <v>Debt securities</v>
          </cell>
          <cell r="BV19">
            <v>1</v>
          </cell>
          <cell r="BW19">
            <v>0</v>
          </cell>
          <cell r="BX19">
            <v>0</v>
          </cell>
          <cell r="BY19">
            <v>0</v>
          </cell>
          <cell r="BZ19">
            <v>0</v>
          </cell>
          <cell r="CA19">
            <v>1</v>
          </cell>
          <cell r="CB19">
            <v>0</v>
          </cell>
          <cell r="CD19">
            <v>1030100</v>
          </cell>
          <cell r="CE19" t="str">
            <v>Debt securities</v>
          </cell>
          <cell r="CJ19">
            <v>1</v>
          </cell>
          <cell r="CK19">
            <v>1</v>
          </cell>
          <cell r="CL19">
            <v>1</v>
          </cell>
          <cell r="CM19">
            <v>1</v>
          </cell>
          <cell r="CN19">
            <v>1</v>
          </cell>
          <cell r="CO19">
            <v>1</v>
          </cell>
          <cell r="CS19">
            <v>1</v>
          </cell>
          <cell r="CY19">
            <v>10558</v>
          </cell>
          <cell r="DF19">
            <v>1040100</v>
          </cell>
          <cell r="DG19" t="str">
            <v>Debt securities</v>
          </cell>
          <cell r="DH19">
            <v>7</v>
          </cell>
          <cell r="DI19">
            <v>0</v>
          </cell>
          <cell r="DO19">
            <v>1050300</v>
          </cell>
          <cell r="DP19" t="str">
            <v>Loans to banks</v>
          </cell>
          <cell r="DQ19">
            <v>1</v>
          </cell>
          <cell r="DV19">
            <v>1030100</v>
          </cell>
          <cell r="DW19" t="str">
            <v>Debt securities</v>
          </cell>
          <cell r="EG19">
            <v>1</v>
          </cell>
          <cell r="EH19">
            <v>1</v>
          </cell>
          <cell r="EI19">
            <v>1</v>
          </cell>
          <cell r="EJ19">
            <v>1</v>
          </cell>
          <cell r="EO19">
            <v>1</v>
          </cell>
        </row>
        <row r="20">
          <cell r="A20">
            <v>10517</v>
          </cell>
          <cell r="B20" t="str">
            <v>Financial Innovations, LLC</v>
          </cell>
          <cell r="C20" t="str">
            <v>HCF_FININ</v>
          </cell>
          <cell r="H20" t="str">
            <v>RUB</v>
          </cell>
          <cell r="I20" t="str">
            <v>RUB</v>
          </cell>
          <cell r="M20">
            <v>2</v>
          </cell>
          <cell r="P20">
            <v>56</v>
          </cell>
          <cell r="AC20" t="str">
            <v>AT</v>
          </cell>
          <cell r="AF20" t="str">
            <v>BGN</v>
          </cell>
          <cell r="AI20">
            <v>16000</v>
          </cell>
          <cell r="AO20">
            <v>513</v>
          </cell>
          <cell r="BT20">
            <v>1030200</v>
          </cell>
          <cell r="BU20" t="str">
            <v>Equity securities (Group ownership below 20%)</v>
          </cell>
          <cell r="BV20">
            <v>1</v>
          </cell>
          <cell r="BW20">
            <v>0</v>
          </cell>
          <cell r="BX20">
            <v>0</v>
          </cell>
          <cell r="BY20">
            <v>0</v>
          </cell>
          <cell r="BZ20">
            <v>0</v>
          </cell>
          <cell r="CA20">
            <v>1</v>
          </cell>
          <cell r="CB20">
            <v>0</v>
          </cell>
          <cell r="CD20">
            <v>1030200</v>
          </cell>
          <cell r="CE20" t="str">
            <v>Equity securities (Group ownership below 20%)</v>
          </cell>
          <cell r="CF20">
            <v>1</v>
          </cell>
          <cell r="CG20">
            <v>1</v>
          </cell>
          <cell r="CH20">
            <v>1</v>
          </cell>
          <cell r="CI20">
            <v>1</v>
          </cell>
          <cell r="CY20">
            <v>10560</v>
          </cell>
          <cell r="DF20">
            <v>1040200</v>
          </cell>
          <cell r="DG20" t="str">
            <v>Loans and advances</v>
          </cell>
          <cell r="DH20">
            <v>1</v>
          </cell>
          <cell r="DI20">
            <v>0</v>
          </cell>
          <cell r="DO20">
            <v>1050400</v>
          </cell>
          <cell r="DP20" t="str">
            <v>Loans and advances provided under repo operations</v>
          </cell>
          <cell r="DQ20">
            <v>1</v>
          </cell>
          <cell r="DV20">
            <v>1030300</v>
          </cell>
          <cell r="DW20" t="str">
            <v>Loans and receivables</v>
          </cell>
          <cell r="EC20">
            <v>1</v>
          </cell>
          <cell r="EE20">
            <v>1</v>
          </cell>
          <cell r="EF20">
            <v>1</v>
          </cell>
          <cell r="EG20">
            <v>1</v>
          </cell>
          <cell r="EH20">
            <v>1</v>
          </cell>
          <cell r="EI20">
            <v>1</v>
          </cell>
          <cell r="EJ20">
            <v>1</v>
          </cell>
          <cell r="EK20">
            <v>1</v>
          </cell>
          <cell r="EL20">
            <v>1</v>
          </cell>
          <cell r="EM20">
            <v>1</v>
          </cell>
          <cell r="EN20">
            <v>1</v>
          </cell>
        </row>
        <row r="21">
          <cell r="A21">
            <v>11562</v>
          </cell>
          <cell r="B21" t="str">
            <v>Fotic Collective Trust</v>
          </cell>
          <cell r="C21" t="str">
            <v>HCA_FOTIC</v>
          </cell>
          <cell r="E21">
            <v>1</v>
          </cell>
          <cell r="H21" t="str">
            <v>CNY</v>
          </cell>
          <cell r="I21" t="str">
            <v>CNY</v>
          </cell>
          <cell r="P21">
            <v>59</v>
          </cell>
          <cell r="AC21" t="str">
            <v>AU</v>
          </cell>
          <cell r="AF21" t="str">
            <v>BHD</v>
          </cell>
          <cell r="AI21">
            <v>17000</v>
          </cell>
          <cell r="AO21">
            <v>521</v>
          </cell>
          <cell r="BT21">
            <v>1030300</v>
          </cell>
          <cell r="BU21" t="str">
            <v>Loans and receivables</v>
          </cell>
          <cell r="BV21">
            <v>1</v>
          </cell>
          <cell r="BW21">
            <v>0</v>
          </cell>
          <cell r="BX21">
            <v>0</v>
          </cell>
          <cell r="BY21">
            <v>0</v>
          </cell>
          <cell r="BZ21">
            <v>0</v>
          </cell>
          <cell r="CA21">
            <v>1</v>
          </cell>
          <cell r="CB21">
            <v>0</v>
          </cell>
          <cell r="CD21">
            <v>1030300</v>
          </cell>
          <cell r="CE21" t="str">
            <v>Loans and receivables</v>
          </cell>
          <cell r="CJ21">
            <v>1</v>
          </cell>
          <cell r="CK21">
            <v>1</v>
          </cell>
          <cell r="CL21">
            <v>1</v>
          </cell>
          <cell r="CM21">
            <v>1</v>
          </cell>
          <cell r="CN21">
            <v>1</v>
          </cell>
          <cell r="CO21">
            <v>1</v>
          </cell>
          <cell r="CS21">
            <v>1</v>
          </cell>
          <cell r="CY21">
            <v>10566</v>
          </cell>
          <cell r="DF21">
            <v>1050100</v>
          </cell>
          <cell r="DG21" t="str">
            <v>Term deposits at banks (over one month)</v>
          </cell>
          <cell r="DH21">
            <v>1</v>
          </cell>
          <cell r="DI21">
            <v>1</v>
          </cell>
          <cell r="DO21">
            <v>1050500</v>
          </cell>
          <cell r="DP21" t="str">
            <v>Intercompany loans to banks (excl. term deposit)</v>
          </cell>
          <cell r="DQ21">
            <v>1</v>
          </cell>
          <cell r="DV21">
            <v>1030400</v>
          </cell>
          <cell r="DW21" t="str">
            <v>Other</v>
          </cell>
          <cell r="EC21">
            <v>1</v>
          </cell>
          <cell r="ED21">
            <v>1</v>
          </cell>
          <cell r="EE21">
            <v>1</v>
          </cell>
          <cell r="EF21">
            <v>1</v>
          </cell>
          <cell r="EG21">
            <v>1</v>
          </cell>
          <cell r="EH21">
            <v>1</v>
          </cell>
          <cell r="EI21">
            <v>1</v>
          </cell>
          <cell r="EJ21">
            <v>1</v>
          </cell>
          <cell r="EK21">
            <v>1</v>
          </cell>
          <cell r="EL21">
            <v>1</v>
          </cell>
          <cell r="EM21">
            <v>1</v>
          </cell>
          <cell r="EN21">
            <v>1</v>
          </cell>
        </row>
        <row r="22">
          <cell r="A22">
            <v>12303</v>
          </cell>
          <cell r="B22" t="str">
            <v>Fotic Single Trust</v>
          </cell>
          <cell r="C22" t="str">
            <v>HCA_FCDBT</v>
          </cell>
          <cell r="E22">
            <v>1</v>
          </cell>
          <cell r="H22" t="str">
            <v>CNY</v>
          </cell>
          <cell r="I22" t="str">
            <v>CNY</v>
          </cell>
          <cell r="AC22" t="str">
            <v>AW</v>
          </cell>
          <cell r="AF22" t="str">
            <v>BIF</v>
          </cell>
          <cell r="AI22">
            <v>18000</v>
          </cell>
          <cell r="AO22">
            <v>522</v>
          </cell>
          <cell r="BT22">
            <v>1030400</v>
          </cell>
          <cell r="BU22" t="str">
            <v>Other</v>
          </cell>
          <cell r="BV22">
            <v>1</v>
          </cell>
          <cell r="BW22">
            <v>0</v>
          </cell>
          <cell r="BX22">
            <v>0</v>
          </cell>
          <cell r="BY22">
            <v>0</v>
          </cell>
          <cell r="BZ22">
            <v>0</v>
          </cell>
          <cell r="CA22">
            <v>1</v>
          </cell>
          <cell r="CB22">
            <v>0</v>
          </cell>
          <cell r="CD22">
            <v>1030400</v>
          </cell>
          <cell r="CE22" t="str">
            <v>Other</v>
          </cell>
          <cell r="CF22">
            <v>1</v>
          </cell>
          <cell r="CG22">
            <v>1</v>
          </cell>
          <cell r="CH22">
            <v>1</v>
          </cell>
          <cell r="CI22">
            <v>1</v>
          </cell>
          <cell r="CJ22">
            <v>1</v>
          </cell>
          <cell r="CK22">
            <v>1</v>
          </cell>
          <cell r="CL22">
            <v>1</v>
          </cell>
          <cell r="CM22">
            <v>1</v>
          </cell>
          <cell r="CN22">
            <v>1</v>
          </cell>
          <cell r="CO22">
            <v>1</v>
          </cell>
          <cell r="CY22">
            <v>10660</v>
          </cell>
          <cell r="DF22">
            <v>1050300</v>
          </cell>
          <cell r="DG22" t="str">
            <v>Loans to banks</v>
          </cell>
          <cell r="DH22">
            <v>1</v>
          </cell>
          <cell r="DI22">
            <v>1</v>
          </cell>
          <cell r="DO22">
            <v>1050600</v>
          </cell>
          <cell r="DP22" t="str">
            <v>Other</v>
          </cell>
          <cell r="DQ22">
            <v>1</v>
          </cell>
          <cell r="DV22">
            <v>1040100</v>
          </cell>
          <cell r="DW22" t="str">
            <v>Debt securities</v>
          </cell>
          <cell r="EG22">
            <v>1</v>
          </cell>
          <cell r="EH22">
            <v>1</v>
          </cell>
          <cell r="EI22">
            <v>1</v>
          </cell>
          <cell r="EJ22">
            <v>1</v>
          </cell>
          <cell r="EO22">
            <v>1</v>
          </cell>
        </row>
        <row r="23">
          <cell r="A23">
            <v>11145</v>
          </cell>
          <cell r="B23" t="str">
            <v>Guangdong Home Credit Number Two Information Consulting Co., Ltd.</v>
          </cell>
          <cell r="C23" t="str">
            <v>HCA_GHCG</v>
          </cell>
          <cell r="E23">
            <v>1</v>
          </cell>
          <cell r="H23" t="str">
            <v>CNY</v>
          </cell>
          <cell r="I23" t="str">
            <v>CNY</v>
          </cell>
          <cell r="AC23" t="str">
            <v>AX</v>
          </cell>
          <cell r="AF23" t="str">
            <v>BMD</v>
          </cell>
          <cell r="AI23">
            <v>19000</v>
          </cell>
          <cell r="BT23">
            <v>1040100</v>
          </cell>
          <cell r="BU23" t="str">
            <v>Debt securities</v>
          </cell>
          <cell r="BV23">
            <v>1</v>
          </cell>
          <cell r="BW23">
            <v>1</v>
          </cell>
          <cell r="BX23">
            <v>1</v>
          </cell>
          <cell r="BY23">
            <v>1</v>
          </cell>
          <cell r="BZ23">
            <v>0</v>
          </cell>
          <cell r="CA23">
            <v>0</v>
          </cell>
          <cell r="CB23">
            <v>0</v>
          </cell>
          <cell r="CD23">
            <v>1040100</v>
          </cell>
          <cell r="CE23" t="str">
            <v>Debt securities</v>
          </cell>
          <cell r="CJ23">
            <v>1</v>
          </cell>
          <cell r="CK23">
            <v>1</v>
          </cell>
          <cell r="CL23">
            <v>1</v>
          </cell>
          <cell r="CM23">
            <v>1</v>
          </cell>
          <cell r="CN23">
            <v>1</v>
          </cell>
          <cell r="CO23">
            <v>1</v>
          </cell>
          <cell r="CY23">
            <v>11099</v>
          </cell>
          <cell r="DF23">
            <v>1050400</v>
          </cell>
          <cell r="DG23" t="str">
            <v>Loans and advances provided under repo operations</v>
          </cell>
          <cell r="DH23">
            <v>1</v>
          </cell>
          <cell r="DI23">
            <v>1</v>
          </cell>
          <cell r="DO23">
            <v>1060100</v>
          </cell>
          <cell r="DP23" t="str">
            <v>Consumer loan receivables</v>
          </cell>
          <cell r="DQ23">
            <v>1</v>
          </cell>
          <cell r="DV23">
            <v>1010300</v>
          </cell>
          <cell r="DW23" t="str">
            <v>Placements with financial institutions due within one month</v>
          </cell>
          <cell r="EC23">
            <v>1</v>
          </cell>
          <cell r="EE23">
            <v>1</v>
          </cell>
          <cell r="EF23">
            <v>1</v>
          </cell>
          <cell r="EG23">
            <v>1</v>
          </cell>
          <cell r="EH23">
            <v>1</v>
          </cell>
          <cell r="EI23">
            <v>1</v>
          </cell>
          <cell r="EJ23">
            <v>1</v>
          </cell>
          <cell r="EM23">
            <v>1</v>
          </cell>
        </row>
        <row r="24">
          <cell r="A24">
            <v>10524</v>
          </cell>
          <cell r="B24" t="str">
            <v>HC Asia N.V.</v>
          </cell>
          <cell r="C24" t="str">
            <v>HCA_HCA</v>
          </cell>
          <cell r="E24">
            <v>1</v>
          </cell>
          <cell r="H24" t="str">
            <v>EUR</v>
          </cell>
          <cell r="I24" t="str">
            <v>EUR</v>
          </cell>
          <cell r="AC24" t="str">
            <v>AZ</v>
          </cell>
          <cell r="AF24" t="str">
            <v>BND</v>
          </cell>
          <cell r="AI24">
            <v>20000</v>
          </cell>
          <cell r="BT24">
            <v>1040200</v>
          </cell>
          <cell r="BU24" t="str">
            <v>Other</v>
          </cell>
          <cell r="BV24">
            <v>1</v>
          </cell>
          <cell r="BW24">
            <v>1</v>
          </cell>
          <cell r="BX24">
            <v>1</v>
          </cell>
          <cell r="BY24">
            <v>1</v>
          </cell>
          <cell r="BZ24">
            <v>0</v>
          </cell>
          <cell r="CA24">
            <v>0</v>
          </cell>
          <cell r="CB24">
            <v>0</v>
          </cell>
          <cell r="CD24">
            <v>1040200</v>
          </cell>
          <cell r="CE24" t="str">
            <v>Other</v>
          </cell>
          <cell r="CF24">
            <v>1</v>
          </cell>
          <cell r="CG24">
            <v>1</v>
          </cell>
          <cell r="CH24">
            <v>1</v>
          </cell>
          <cell r="CI24">
            <v>1</v>
          </cell>
          <cell r="CJ24">
            <v>1</v>
          </cell>
          <cell r="CK24">
            <v>1</v>
          </cell>
          <cell r="CL24">
            <v>1</v>
          </cell>
          <cell r="CM24">
            <v>1</v>
          </cell>
          <cell r="CN24">
            <v>1</v>
          </cell>
          <cell r="CO24">
            <v>1</v>
          </cell>
          <cell r="CY24">
            <v>11100</v>
          </cell>
          <cell r="DF24">
            <v>1050500</v>
          </cell>
          <cell r="DG24" t="str">
            <v>Intercompany loans to banks (excl. term deposit)</v>
          </cell>
          <cell r="DH24">
            <v>1</v>
          </cell>
          <cell r="DI24">
            <v>1</v>
          </cell>
          <cell r="DO24">
            <v>1060200</v>
          </cell>
          <cell r="DP24" t="str">
            <v>Cash loan receivables</v>
          </cell>
          <cell r="DQ24">
            <v>1</v>
          </cell>
          <cell r="DV24">
            <v>1050100</v>
          </cell>
          <cell r="DW24" t="str">
            <v>Term deposits at banks (over one month)</v>
          </cell>
          <cell r="EC24">
            <v>1</v>
          </cell>
          <cell r="EE24">
            <v>1</v>
          </cell>
          <cell r="EF24">
            <v>1</v>
          </cell>
          <cell r="EG24">
            <v>1</v>
          </cell>
          <cell r="EH24">
            <v>1</v>
          </cell>
          <cell r="EI24">
            <v>1</v>
          </cell>
          <cell r="EJ24">
            <v>1</v>
          </cell>
          <cell r="EM24">
            <v>1</v>
          </cell>
        </row>
        <row r="25">
          <cell r="A25">
            <v>12252</v>
          </cell>
          <cell r="B25" t="str">
            <v>HC Broker, s.r.o.</v>
          </cell>
          <cell r="C25" t="str">
            <v>RP_HCBRO</v>
          </cell>
          <cell r="H25" t="str">
            <v>CZK</v>
          </cell>
          <cell r="I25" t="str">
            <v>CZK</v>
          </cell>
          <cell r="M25">
            <v>2</v>
          </cell>
          <cell r="AC25" t="str">
            <v>BA</v>
          </cell>
          <cell r="AF25" t="str">
            <v>BOB</v>
          </cell>
          <cell r="AI25">
            <v>21000</v>
          </cell>
          <cell r="BT25">
            <v>1050100</v>
          </cell>
          <cell r="BU25" t="str">
            <v>Term deposits at banks (over one month)</v>
          </cell>
          <cell r="BV25">
            <v>1</v>
          </cell>
          <cell r="BW25">
            <v>1</v>
          </cell>
          <cell r="BX25">
            <v>1</v>
          </cell>
          <cell r="BY25">
            <v>1</v>
          </cell>
          <cell r="BZ25">
            <v>0</v>
          </cell>
          <cell r="CA25">
            <v>0</v>
          </cell>
          <cell r="CB25">
            <v>0</v>
          </cell>
          <cell r="CD25">
            <v>1050100</v>
          </cell>
          <cell r="CE25" t="str">
            <v>Term deposits at banks (over one month)</v>
          </cell>
          <cell r="CL25">
            <v>1</v>
          </cell>
          <cell r="CM25">
            <v>1</v>
          </cell>
          <cell r="CN25">
            <v>1</v>
          </cell>
          <cell r="CO25">
            <v>1</v>
          </cell>
          <cell r="CY25">
            <v>11101</v>
          </cell>
          <cell r="DF25">
            <v>1050600</v>
          </cell>
          <cell r="DG25" t="str">
            <v>Other</v>
          </cell>
          <cell r="DH25">
            <v>1</v>
          </cell>
          <cell r="DI25">
            <v>1</v>
          </cell>
          <cell r="DO25">
            <v>1060300</v>
          </cell>
          <cell r="DP25" t="str">
            <v>Revolving loan receivables</v>
          </cell>
          <cell r="DQ25">
            <v>1</v>
          </cell>
          <cell r="DV25">
            <v>1050300</v>
          </cell>
          <cell r="DW25" t="str">
            <v>Loans to banks</v>
          </cell>
          <cell r="EC25">
            <v>1</v>
          </cell>
          <cell r="EE25">
            <v>1</v>
          </cell>
          <cell r="EF25">
            <v>1</v>
          </cell>
          <cell r="EG25">
            <v>1</v>
          </cell>
          <cell r="EH25">
            <v>1</v>
          </cell>
          <cell r="EI25">
            <v>1</v>
          </cell>
          <cell r="EJ25">
            <v>1</v>
          </cell>
          <cell r="EM25">
            <v>1</v>
          </cell>
        </row>
        <row r="26">
          <cell r="A26">
            <v>10164</v>
          </cell>
          <cell r="B26" t="str">
            <v>HC Consumer Finance Philippines, Inc.</v>
          </cell>
          <cell r="C26" t="str">
            <v>HCA_HCPHP</v>
          </cell>
          <cell r="E26">
            <v>1</v>
          </cell>
          <cell r="H26" t="str">
            <v>PHP</v>
          </cell>
          <cell r="I26" t="str">
            <v>PHP</v>
          </cell>
          <cell r="AC26" t="str">
            <v>BB</v>
          </cell>
          <cell r="AF26" t="str">
            <v>BOV</v>
          </cell>
          <cell r="AI26">
            <v>22000</v>
          </cell>
          <cell r="BT26">
            <v>1050200</v>
          </cell>
          <cell r="BU26" t="str">
            <v>Minimum reserve deposits with the central banks</v>
          </cell>
          <cell r="BV26">
            <v>0</v>
          </cell>
          <cell r="BW26">
            <v>0</v>
          </cell>
          <cell r="BX26">
            <v>0</v>
          </cell>
          <cell r="BY26">
            <v>0</v>
          </cell>
          <cell r="BZ26">
            <v>0</v>
          </cell>
          <cell r="CA26">
            <v>0</v>
          </cell>
          <cell r="CB26">
            <v>1</v>
          </cell>
          <cell r="CD26">
            <v>1050200</v>
          </cell>
          <cell r="CE26" t="str">
            <v>Minimum reserve deposits with the central banks</v>
          </cell>
          <cell r="CM26">
            <v>1</v>
          </cell>
          <cell r="CO26">
            <v>1</v>
          </cell>
          <cell r="CY26">
            <v>11103</v>
          </cell>
          <cell r="DF26">
            <v>1060100</v>
          </cell>
          <cell r="DG26" t="str">
            <v>Consumer loan receivables</v>
          </cell>
          <cell r="DH26">
            <v>1</v>
          </cell>
          <cell r="DI26">
            <v>1</v>
          </cell>
          <cell r="DO26">
            <v>1060500</v>
          </cell>
          <cell r="DP26" t="str">
            <v>Car loan receivables</v>
          </cell>
          <cell r="DQ26">
            <v>1</v>
          </cell>
          <cell r="DV26">
            <v>1050400</v>
          </cell>
          <cell r="DW26" t="str">
            <v>Loans and advances provided under repo operations</v>
          </cell>
          <cell r="EB26">
            <v>1</v>
          </cell>
          <cell r="EG26">
            <v>1</v>
          </cell>
          <cell r="EH26">
            <v>1</v>
          </cell>
          <cell r="EI26">
            <v>1</v>
          </cell>
          <cell r="EM26">
            <v>1</v>
          </cell>
        </row>
        <row r="27">
          <cell r="A27">
            <v>10163</v>
          </cell>
          <cell r="B27" t="str">
            <v>HC Insurance Services s.r.o.</v>
          </cell>
          <cell r="C27" t="str">
            <v>RP_HCIS</v>
          </cell>
          <cell r="H27" t="str">
            <v>CZK</v>
          </cell>
          <cell r="I27" t="str">
            <v>CZK</v>
          </cell>
          <cell r="M27">
            <v>2</v>
          </cell>
          <cell r="AC27" t="str">
            <v>BD</v>
          </cell>
          <cell r="AF27" t="str">
            <v>BRL</v>
          </cell>
          <cell r="AI27">
            <v>23000</v>
          </cell>
          <cell r="BT27">
            <v>1050300</v>
          </cell>
          <cell r="BU27" t="str">
            <v>Loans to banks</v>
          </cell>
          <cell r="BV27">
            <v>1</v>
          </cell>
          <cell r="BW27">
            <v>1</v>
          </cell>
          <cell r="BX27">
            <v>1</v>
          </cell>
          <cell r="BY27">
            <v>1</v>
          </cell>
          <cell r="BZ27">
            <v>0</v>
          </cell>
          <cell r="CA27">
            <v>0</v>
          </cell>
          <cell r="CB27">
            <v>0</v>
          </cell>
          <cell r="CD27">
            <v>1050300</v>
          </cell>
          <cell r="CE27" t="str">
            <v>Loans to banks</v>
          </cell>
          <cell r="CL27">
            <v>1</v>
          </cell>
          <cell r="CM27">
            <v>1</v>
          </cell>
          <cell r="CN27">
            <v>1</v>
          </cell>
          <cell r="CO27">
            <v>1</v>
          </cell>
          <cell r="CS27">
            <v>1</v>
          </cell>
          <cell r="CY27">
            <v>11105</v>
          </cell>
          <cell r="DF27">
            <v>1060200</v>
          </cell>
          <cell r="DG27" t="str">
            <v>Cash loan receivables</v>
          </cell>
          <cell r="DH27">
            <v>1</v>
          </cell>
          <cell r="DI27">
            <v>1</v>
          </cell>
          <cell r="DO27">
            <v>1060600</v>
          </cell>
          <cell r="DP27" t="str">
            <v>Mortgage loan receivables</v>
          </cell>
          <cell r="DQ27">
            <v>1</v>
          </cell>
          <cell r="DV27">
            <v>1050500</v>
          </cell>
          <cell r="DW27" t="str">
            <v>Intercompany loans to banks (excl. term deposit)</v>
          </cell>
          <cell r="EC27">
            <v>1</v>
          </cell>
          <cell r="EE27">
            <v>1</v>
          </cell>
          <cell r="EF27">
            <v>1</v>
          </cell>
          <cell r="EG27">
            <v>1</v>
          </cell>
          <cell r="EH27">
            <v>1</v>
          </cell>
          <cell r="EI27">
            <v>1</v>
          </cell>
          <cell r="EJ27">
            <v>1</v>
          </cell>
          <cell r="EM27">
            <v>1</v>
          </cell>
        </row>
        <row r="28">
          <cell r="A28">
            <v>11105</v>
          </cell>
          <cell r="B28" t="str">
            <v>HC Philippines Holdings B.V.</v>
          </cell>
          <cell r="C28" t="str">
            <v>HCA_HCPH</v>
          </cell>
          <cell r="E28">
            <v>1</v>
          </cell>
          <cell r="H28" t="str">
            <v>EUR</v>
          </cell>
          <cell r="I28" t="str">
            <v>EUR</v>
          </cell>
          <cell r="AC28" t="str">
            <v>BE</v>
          </cell>
          <cell r="AF28" t="str">
            <v>BSD</v>
          </cell>
          <cell r="AI28">
            <v>24000</v>
          </cell>
          <cell r="BT28">
            <v>1050400</v>
          </cell>
          <cell r="BU28" t="str">
            <v>Loans and advances provided under repo operations</v>
          </cell>
          <cell r="BV28">
            <v>1</v>
          </cell>
          <cell r="BW28">
            <v>1</v>
          </cell>
          <cell r="BX28">
            <v>1</v>
          </cell>
          <cell r="BY28">
            <v>1</v>
          </cell>
          <cell r="BZ28">
            <v>0</v>
          </cell>
          <cell r="CA28">
            <v>0</v>
          </cell>
          <cell r="CB28">
            <v>0</v>
          </cell>
          <cell r="CD28">
            <v>1050400</v>
          </cell>
          <cell r="CE28" t="str">
            <v>Loans and advances provided under repo operations</v>
          </cell>
          <cell r="CJ28">
            <v>1</v>
          </cell>
          <cell r="CK28">
            <v>1</v>
          </cell>
          <cell r="CL28">
            <v>1</v>
          </cell>
          <cell r="CM28">
            <v>1</v>
          </cell>
          <cell r="CN28">
            <v>1</v>
          </cell>
          <cell r="CO28">
            <v>1</v>
          </cell>
          <cell r="CY28">
            <v>11106</v>
          </cell>
          <cell r="DF28">
            <v>1060300</v>
          </cell>
          <cell r="DG28" t="str">
            <v>Revolving loan receivables</v>
          </cell>
          <cell r="DH28">
            <v>1</v>
          </cell>
          <cell r="DI28">
            <v>1</v>
          </cell>
          <cell r="DO28">
            <v>1060900</v>
          </cell>
          <cell r="DP28" t="str">
            <v>Advances to retailers</v>
          </cell>
          <cell r="DQ28">
            <v>1</v>
          </cell>
          <cell r="DV28">
            <v>1050600</v>
          </cell>
          <cell r="DW28" t="str">
            <v>Other</v>
          </cell>
          <cell r="EC28">
            <v>1</v>
          </cell>
          <cell r="EE28">
            <v>1</v>
          </cell>
          <cell r="EF28">
            <v>1</v>
          </cell>
          <cell r="EG28">
            <v>1</v>
          </cell>
          <cell r="EH28">
            <v>1</v>
          </cell>
          <cell r="EI28">
            <v>1</v>
          </cell>
          <cell r="EJ28">
            <v>1</v>
          </cell>
          <cell r="EM28">
            <v>1</v>
          </cell>
          <cell r="EN28">
            <v>1</v>
          </cell>
        </row>
        <row r="29">
          <cell r="A29">
            <v>10357</v>
          </cell>
          <cell r="B29" t="str">
            <v>Home Credit a.s.</v>
          </cell>
          <cell r="C29" t="str">
            <v>HC_HCAS</v>
          </cell>
          <cell r="E29">
            <v>1</v>
          </cell>
          <cell r="H29" t="str">
            <v>CZK</v>
          </cell>
          <cell r="I29" t="str">
            <v>CZK</v>
          </cell>
          <cell r="AC29" t="str">
            <v>BF</v>
          </cell>
          <cell r="AF29" t="str">
            <v>BTN</v>
          </cell>
          <cell r="AI29">
            <v>25000</v>
          </cell>
          <cell r="BT29">
            <v>1050500</v>
          </cell>
          <cell r="BU29" t="str">
            <v>Intercompany loans to banks (excl. term deposit)</v>
          </cell>
          <cell r="BV29">
            <v>1</v>
          </cell>
          <cell r="BW29">
            <v>1</v>
          </cell>
          <cell r="BX29">
            <v>1</v>
          </cell>
          <cell r="BY29">
            <v>1</v>
          </cell>
          <cell r="BZ29">
            <v>0</v>
          </cell>
          <cell r="CA29">
            <v>0</v>
          </cell>
          <cell r="CB29">
            <v>0</v>
          </cell>
          <cell r="CD29">
            <v>1050500</v>
          </cell>
          <cell r="CE29" t="str">
            <v>Intercompany loans to banks (excl. term deposit)</v>
          </cell>
          <cell r="CJ29">
            <v>1</v>
          </cell>
          <cell r="CK29">
            <v>1</v>
          </cell>
          <cell r="CL29">
            <v>1</v>
          </cell>
          <cell r="CM29">
            <v>1</v>
          </cell>
          <cell r="CN29">
            <v>1</v>
          </cell>
          <cell r="CO29">
            <v>1</v>
          </cell>
          <cell r="CY29">
            <v>11109</v>
          </cell>
          <cell r="DF29">
            <v>1060500</v>
          </cell>
          <cell r="DG29" t="str">
            <v>Car loan receivables</v>
          </cell>
          <cell r="DH29">
            <v>1</v>
          </cell>
          <cell r="DI29">
            <v>1</v>
          </cell>
          <cell r="DO29">
            <v>1061000</v>
          </cell>
          <cell r="DP29" t="str">
            <v>Loans to corporations (provided by banks)</v>
          </cell>
          <cell r="DQ29">
            <v>1</v>
          </cell>
          <cell r="DV29">
            <v>1060100</v>
          </cell>
          <cell r="DW29" t="str">
            <v>Consumer loan receivables</v>
          </cell>
          <cell r="EC29">
            <v>1</v>
          </cell>
          <cell r="EG29">
            <v>1</v>
          </cell>
          <cell r="EH29">
            <v>1</v>
          </cell>
          <cell r="EI29">
            <v>1</v>
          </cell>
          <cell r="EJ29">
            <v>1</v>
          </cell>
          <cell r="EK29">
            <v>1</v>
          </cell>
        </row>
        <row r="30">
          <cell r="A30">
            <v>10526</v>
          </cell>
          <cell r="B30" t="str">
            <v>Home Credit and Finance Bank, LLC</v>
          </cell>
          <cell r="C30" t="str">
            <v>HC_HCFB</v>
          </cell>
          <cell r="E30">
            <v>1</v>
          </cell>
          <cell r="F30">
            <v>1</v>
          </cell>
          <cell r="H30" t="str">
            <v>RUB</v>
          </cell>
          <cell r="I30" t="str">
            <v>RUB</v>
          </cell>
          <cell r="AC30" t="str">
            <v>BG</v>
          </cell>
          <cell r="AF30" t="str">
            <v>BWP</v>
          </cell>
          <cell r="AI30">
            <v>26000</v>
          </cell>
          <cell r="BT30">
            <v>1050600</v>
          </cell>
          <cell r="BU30" t="str">
            <v>Other</v>
          </cell>
          <cell r="BV30">
            <v>1</v>
          </cell>
          <cell r="BW30">
            <v>1</v>
          </cell>
          <cell r="BX30">
            <v>1</v>
          </cell>
          <cell r="BY30">
            <v>1</v>
          </cell>
          <cell r="BZ30">
            <v>0</v>
          </cell>
          <cell r="CA30">
            <v>0</v>
          </cell>
          <cell r="CB30">
            <v>0</v>
          </cell>
          <cell r="CD30">
            <v>1050600</v>
          </cell>
          <cell r="CE30" t="str">
            <v>Other</v>
          </cell>
          <cell r="CJ30">
            <v>1</v>
          </cell>
          <cell r="CK30">
            <v>1</v>
          </cell>
          <cell r="CL30">
            <v>1</v>
          </cell>
          <cell r="CM30">
            <v>1</v>
          </cell>
          <cell r="CN30">
            <v>1</v>
          </cell>
          <cell r="CO30">
            <v>1</v>
          </cell>
          <cell r="CS30">
            <v>1</v>
          </cell>
          <cell r="CY30">
            <v>11145</v>
          </cell>
          <cell r="DF30">
            <v>1060600</v>
          </cell>
          <cell r="DG30" t="str">
            <v>Mortgage loan receivables</v>
          </cell>
          <cell r="DH30">
            <v>1</v>
          </cell>
          <cell r="DI30">
            <v>1</v>
          </cell>
          <cell r="DO30">
            <v>1061100</v>
          </cell>
          <cell r="DP30" t="str">
            <v>Loans and advances provided under repo operations</v>
          </cell>
          <cell r="DQ30">
            <v>1</v>
          </cell>
          <cell r="DV30">
            <v>1060200</v>
          </cell>
          <cell r="DW30" t="str">
            <v>Cash loan receivables</v>
          </cell>
          <cell r="EC30">
            <v>1</v>
          </cell>
          <cell r="EG30">
            <v>1</v>
          </cell>
          <cell r="EH30">
            <v>1</v>
          </cell>
          <cell r="EI30">
            <v>1</v>
          </cell>
          <cell r="EJ30">
            <v>1</v>
          </cell>
          <cell r="EK30">
            <v>1</v>
          </cell>
          <cell r="EM30">
            <v>1</v>
          </cell>
        </row>
        <row r="31">
          <cell r="A31">
            <v>10556</v>
          </cell>
          <cell r="B31" t="str">
            <v>Home Credit Asia Limited</v>
          </cell>
          <cell r="C31" t="str">
            <v>HCA_HCAHK</v>
          </cell>
          <cell r="E31">
            <v>1</v>
          </cell>
          <cell r="H31" t="str">
            <v>EUR</v>
          </cell>
          <cell r="I31" t="str">
            <v>EUR</v>
          </cell>
          <cell r="AC31" t="str">
            <v>BH</v>
          </cell>
          <cell r="AF31" t="str">
            <v>BYN</v>
          </cell>
          <cell r="AI31">
            <v>27000</v>
          </cell>
          <cell r="BT31">
            <v>1060100</v>
          </cell>
          <cell r="BU31" t="str">
            <v>Consumer loan receivables</v>
          </cell>
          <cell r="BV31">
            <v>1</v>
          </cell>
          <cell r="BW31">
            <v>1</v>
          </cell>
          <cell r="BX31">
            <v>1</v>
          </cell>
          <cell r="BY31">
            <v>1</v>
          </cell>
          <cell r="BZ31">
            <v>0</v>
          </cell>
          <cell r="CA31">
            <v>0</v>
          </cell>
          <cell r="CB31">
            <v>0</v>
          </cell>
          <cell r="CD31">
            <v>1060100</v>
          </cell>
          <cell r="CE31" t="str">
            <v>Consumer loan receivables</v>
          </cell>
          <cell r="CK31">
            <v>1</v>
          </cell>
          <cell r="CO31">
            <v>1</v>
          </cell>
          <cell r="CY31">
            <v>11425</v>
          </cell>
          <cell r="DF31">
            <v>1060900</v>
          </cell>
          <cell r="DG31" t="str">
            <v>Advances to retailers</v>
          </cell>
          <cell r="DH31">
            <v>1</v>
          </cell>
          <cell r="DI31">
            <v>1</v>
          </cell>
          <cell r="DO31">
            <v>1061200</v>
          </cell>
          <cell r="DP31" t="str">
            <v>Intercompany loans to non-banks</v>
          </cell>
          <cell r="DQ31">
            <v>1</v>
          </cell>
          <cell r="DV31">
            <v>1060300</v>
          </cell>
          <cell r="DW31" t="str">
            <v>Revolving loan receivables</v>
          </cell>
          <cell r="DY31">
            <v>1</v>
          </cell>
          <cell r="EC31">
            <v>1</v>
          </cell>
          <cell r="EG31">
            <v>1</v>
          </cell>
          <cell r="EH31">
            <v>1</v>
          </cell>
          <cell r="EI31">
            <v>1</v>
          </cell>
          <cell r="EJ31">
            <v>1</v>
          </cell>
          <cell r="EK31">
            <v>1</v>
          </cell>
          <cell r="EM31">
            <v>1</v>
          </cell>
        </row>
        <row r="32">
          <cell r="A32">
            <v>10523</v>
          </cell>
          <cell r="B32" t="str">
            <v>Home Credit B.V.</v>
          </cell>
          <cell r="C32" t="str">
            <v>HC_HCBV</v>
          </cell>
          <cell r="E32">
            <v>1</v>
          </cell>
          <cell r="H32" t="str">
            <v>EUR</v>
          </cell>
          <cell r="I32" t="str">
            <v>EUR</v>
          </cell>
          <cell r="AC32" t="str">
            <v>BI</v>
          </cell>
          <cell r="AF32" t="str">
            <v>BZD</v>
          </cell>
          <cell r="AI32">
            <v>28000</v>
          </cell>
          <cell r="BT32">
            <v>1060200</v>
          </cell>
          <cell r="BU32" t="str">
            <v>Cash loan receivables</v>
          </cell>
          <cell r="BV32">
            <v>1</v>
          </cell>
          <cell r="BW32">
            <v>1</v>
          </cell>
          <cell r="BX32">
            <v>1</v>
          </cell>
          <cell r="BY32">
            <v>1</v>
          </cell>
          <cell r="BZ32">
            <v>0</v>
          </cell>
          <cell r="CA32">
            <v>0</v>
          </cell>
          <cell r="CB32">
            <v>0</v>
          </cell>
          <cell r="CD32">
            <v>1060200</v>
          </cell>
          <cell r="CE32" t="str">
            <v>Cash loan receivables</v>
          </cell>
          <cell r="CK32">
            <v>1</v>
          </cell>
          <cell r="CO32">
            <v>1</v>
          </cell>
          <cell r="CY32">
            <v>11636</v>
          </cell>
          <cell r="DF32">
            <v>1061000</v>
          </cell>
          <cell r="DG32" t="str">
            <v>Loans to corporations (provided by banks)</v>
          </cell>
          <cell r="DH32">
            <v>1</v>
          </cell>
          <cell r="DI32">
            <v>1</v>
          </cell>
          <cell r="DO32">
            <v>1061300</v>
          </cell>
          <cell r="DP32" t="str">
            <v>Other loans (provided by non-banks)</v>
          </cell>
          <cell r="DQ32">
            <v>1</v>
          </cell>
          <cell r="DV32">
            <v>1060500</v>
          </cell>
          <cell r="DW32" t="str">
            <v>Car loan receivables</v>
          </cell>
          <cell r="EC32">
            <v>1</v>
          </cell>
          <cell r="EG32">
            <v>1</v>
          </cell>
          <cell r="EH32">
            <v>1</v>
          </cell>
          <cell r="EI32">
            <v>1</v>
          </cell>
          <cell r="EK32">
            <v>1</v>
          </cell>
          <cell r="EM32">
            <v>1</v>
          </cell>
        </row>
        <row r="33">
          <cell r="A33">
            <v>10566</v>
          </cell>
          <cell r="B33" t="str">
            <v>Non-banking Credit and Financial Organization Home Credit, OJSC</v>
          </cell>
          <cell r="C33" t="str">
            <v>HC_HCBY</v>
          </cell>
          <cell r="E33">
            <v>1</v>
          </cell>
          <cell r="F33">
            <v>1</v>
          </cell>
          <cell r="H33" t="str">
            <v>BYN</v>
          </cell>
          <cell r="I33" t="str">
            <v>BYN</v>
          </cell>
          <cell r="L33">
            <v>1</v>
          </cell>
          <cell r="AC33" t="str">
            <v>BJ</v>
          </cell>
          <cell r="AF33" t="str">
            <v>CAD</v>
          </cell>
          <cell r="AI33">
            <v>33000</v>
          </cell>
          <cell r="BT33">
            <v>1060300</v>
          </cell>
          <cell r="BU33" t="str">
            <v>Revolving loan receivables</v>
          </cell>
          <cell r="BV33">
            <v>1</v>
          </cell>
          <cell r="BW33">
            <v>1</v>
          </cell>
          <cell r="BX33">
            <v>1</v>
          </cell>
          <cell r="BY33">
            <v>1</v>
          </cell>
          <cell r="BZ33">
            <v>0</v>
          </cell>
          <cell r="CA33">
            <v>0</v>
          </cell>
          <cell r="CB33">
            <v>0</v>
          </cell>
          <cell r="CD33">
            <v>1060300</v>
          </cell>
          <cell r="CE33" t="str">
            <v>Revolving loan receivables</v>
          </cell>
          <cell r="CK33">
            <v>1</v>
          </cell>
          <cell r="CO33">
            <v>1</v>
          </cell>
          <cell r="CY33">
            <v>11562</v>
          </cell>
          <cell r="DF33">
            <v>1061100</v>
          </cell>
          <cell r="DG33" t="str">
            <v>Loans and advances provided under repo operations</v>
          </cell>
          <cell r="DH33">
            <v>1</v>
          </cell>
          <cell r="DI33">
            <v>1</v>
          </cell>
          <cell r="DO33">
            <v>1061400</v>
          </cell>
          <cell r="DP33" t="str">
            <v>Net investment in the finance lease</v>
          </cell>
          <cell r="DQ33">
            <v>1</v>
          </cell>
          <cell r="DV33">
            <v>1060600</v>
          </cell>
          <cell r="DW33" t="str">
            <v>Mortgage loan receivables</v>
          </cell>
          <cell r="EC33">
            <v>1</v>
          </cell>
          <cell r="EE33">
            <v>1</v>
          </cell>
          <cell r="EF33">
            <v>1</v>
          </cell>
          <cell r="EI33">
            <v>1</v>
          </cell>
          <cell r="EL33">
            <v>1</v>
          </cell>
        </row>
        <row r="34">
          <cell r="A34">
            <v>11645</v>
          </cell>
          <cell r="B34" t="str">
            <v>Home Credit Business Management (Tianjin) Co., Ltd., v likvidaci</v>
          </cell>
          <cell r="C34" t="str">
            <v>HCA_HCBM</v>
          </cell>
          <cell r="H34" t="str">
            <v>CNY</v>
          </cell>
          <cell r="I34" t="str">
            <v>CNY</v>
          </cell>
          <cell r="M34">
            <v>2</v>
          </cell>
          <cell r="AC34" t="str">
            <v>BM</v>
          </cell>
          <cell r="AF34" t="str">
            <v>CDF</v>
          </cell>
          <cell r="AI34">
            <v>29000</v>
          </cell>
          <cell r="BT34">
            <v>1060500</v>
          </cell>
          <cell r="BU34" t="str">
            <v>Car loan receivables</v>
          </cell>
          <cell r="BV34">
            <v>1</v>
          </cell>
          <cell r="BW34">
            <v>1</v>
          </cell>
          <cell r="BX34">
            <v>1</v>
          </cell>
          <cell r="BY34">
            <v>1</v>
          </cell>
          <cell r="BZ34">
            <v>0</v>
          </cell>
          <cell r="CA34">
            <v>0</v>
          </cell>
          <cell r="CB34">
            <v>0</v>
          </cell>
          <cell r="CD34">
            <v>1060500</v>
          </cell>
          <cell r="CE34" t="str">
            <v>Car loan receivables</v>
          </cell>
          <cell r="CK34">
            <v>1</v>
          </cell>
          <cell r="CO34">
            <v>1</v>
          </cell>
          <cell r="CY34">
            <v>11637</v>
          </cell>
          <cell r="DF34">
            <v>1061200</v>
          </cell>
          <cell r="DG34" t="str">
            <v>Intercompany loans to non-banks</v>
          </cell>
          <cell r="DH34">
            <v>1</v>
          </cell>
          <cell r="DI34">
            <v>1</v>
          </cell>
          <cell r="DO34">
            <v>1090100</v>
          </cell>
          <cell r="DP34" t="str">
            <v>Trade receivables</v>
          </cell>
          <cell r="DQ34">
            <v>1</v>
          </cell>
          <cell r="DV34">
            <v>1060900</v>
          </cell>
          <cell r="DW34" t="str">
            <v>Advances to retailers</v>
          </cell>
          <cell r="EC34">
            <v>1</v>
          </cell>
          <cell r="ED34">
            <v>1</v>
          </cell>
          <cell r="EG34">
            <v>1</v>
          </cell>
          <cell r="EH34">
            <v>1</v>
          </cell>
          <cell r="EI34">
            <v>1</v>
          </cell>
          <cell r="EJ34">
            <v>1</v>
          </cell>
          <cell r="EK34">
            <v>1</v>
          </cell>
          <cell r="EM34">
            <v>1</v>
          </cell>
        </row>
        <row r="35">
          <cell r="A35">
            <v>12354</v>
          </cell>
          <cell r="B35" t="str">
            <v>Home Credit Consumer Finance Co., Ltd.</v>
          </cell>
          <cell r="C35" t="str">
            <v>HC_HCCFC</v>
          </cell>
          <cell r="E35">
            <v>1</v>
          </cell>
          <cell r="H35" t="str">
            <v>CNY</v>
          </cell>
          <cell r="I35" t="str">
            <v>CNY</v>
          </cell>
          <cell r="AC35" t="str">
            <v>BN</v>
          </cell>
          <cell r="AF35" t="str">
            <v>CLF</v>
          </cell>
          <cell r="AI35">
            <v>30000</v>
          </cell>
          <cell r="BT35">
            <v>1060600</v>
          </cell>
          <cell r="BU35" t="str">
            <v>Mortgage loan receivables</v>
          </cell>
          <cell r="BV35">
            <v>1</v>
          </cell>
          <cell r="BW35">
            <v>1</v>
          </cell>
          <cell r="BX35">
            <v>1</v>
          </cell>
          <cell r="BY35">
            <v>1</v>
          </cell>
          <cell r="BZ35">
            <v>0</v>
          </cell>
          <cell r="CA35">
            <v>0</v>
          </cell>
          <cell r="CB35">
            <v>0</v>
          </cell>
          <cell r="CD35">
            <v>1060600</v>
          </cell>
          <cell r="CE35" t="str">
            <v>Mortgage loan receivables</v>
          </cell>
          <cell r="CK35">
            <v>1</v>
          </cell>
          <cell r="CO35">
            <v>1</v>
          </cell>
          <cell r="CY35">
            <v>11559</v>
          </cell>
          <cell r="DF35">
            <v>1061300</v>
          </cell>
          <cell r="DG35" t="str">
            <v>Other loans (provided by non-banks)</v>
          </cell>
          <cell r="DH35">
            <v>1</v>
          </cell>
          <cell r="DI35">
            <v>1</v>
          </cell>
          <cell r="DO35">
            <v>1090200</v>
          </cell>
          <cell r="DP35" t="str">
            <v>Accrued income</v>
          </cell>
          <cell r="DQ35">
            <v>1</v>
          </cell>
          <cell r="DV35">
            <v>1061000</v>
          </cell>
          <cell r="DW35" t="str">
            <v>Loans to corporations (provided by banks)</v>
          </cell>
          <cell r="EC35">
            <v>1</v>
          </cell>
          <cell r="EE35">
            <v>1</v>
          </cell>
          <cell r="EF35">
            <v>1</v>
          </cell>
          <cell r="EG35">
            <v>1</v>
          </cell>
          <cell r="EH35">
            <v>1</v>
          </cell>
          <cell r="EI35">
            <v>1</v>
          </cell>
          <cell r="EJ35">
            <v>1</v>
          </cell>
          <cell r="EM35">
            <v>1</v>
          </cell>
          <cell r="EN35">
            <v>1</v>
          </cell>
        </row>
        <row r="36">
          <cell r="A36">
            <v>12675</v>
          </cell>
          <cell r="B36" t="str">
            <v>Home Credit Egypt Trade S.A.E.</v>
          </cell>
          <cell r="C36" t="str">
            <v>RP_HCEG</v>
          </cell>
          <cell r="H36" t="str">
            <v>EGP</v>
          </cell>
          <cell r="I36" t="str">
            <v>EGP</v>
          </cell>
          <cell r="M36">
            <v>2</v>
          </cell>
          <cell r="AC36" t="str">
            <v>BO</v>
          </cell>
          <cell r="AF36" t="str">
            <v>CLP</v>
          </cell>
          <cell r="AI36">
            <v>31000</v>
          </cell>
          <cell r="BT36">
            <v>1060900</v>
          </cell>
          <cell r="BU36" t="str">
            <v>Advances to retailers</v>
          </cell>
          <cell r="BV36">
            <v>1</v>
          </cell>
          <cell r="BW36">
            <v>1</v>
          </cell>
          <cell r="BX36">
            <v>1</v>
          </cell>
          <cell r="BY36">
            <v>1</v>
          </cell>
          <cell r="BZ36">
            <v>0</v>
          </cell>
          <cell r="CA36">
            <v>0</v>
          </cell>
          <cell r="CB36">
            <v>0</v>
          </cell>
          <cell r="CD36">
            <v>1060900</v>
          </cell>
          <cell r="CE36" t="str">
            <v>Advances to retailers</v>
          </cell>
          <cell r="CO36">
            <v>1</v>
          </cell>
          <cell r="CY36">
            <v>11557</v>
          </cell>
          <cell r="DF36">
            <v>1061400</v>
          </cell>
          <cell r="DG36" t="str">
            <v>Net investment in the finance lease</v>
          </cell>
          <cell r="DH36">
            <v>1</v>
          </cell>
          <cell r="DI36">
            <v>1</v>
          </cell>
          <cell r="DO36">
            <v>1090300</v>
          </cell>
          <cell r="DP36" t="str">
            <v>Other tax receivable</v>
          </cell>
          <cell r="DQ36">
            <v>1</v>
          </cell>
          <cell r="DV36">
            <v>1061100</v>
          </cell>
          <cell r="DW36" t="str">
            <v>Loans and advances provided under repo operations</v>
          </cell>
          <cell r="EB36">
            <v>1</v>
          </cell>
          <cell r="EG36">
            <v>1</v>
          </cell>
          <cell r="EH36">
            <v>1</v>
          </cell>
          <cell r="EI36">
            <v>1</v>
          </cell>
          <cell r="EM36">
            <v>1</v>
          </cell>
        </row>
        <row r="37">
          <cell r="A37">
            <v>13503</v>
          </cell>
          <cell r="B37" t="str">
            <v>MCC Kupi ne kopi LLC</v>
          </cell>
          <cell r="C37" t="str">
            <v>RP_HCEX</v>
          </cell>
          <cell r="H37" t="str">
            <v>RUB</v>
          </cell>
          <cell r="I37" t="str">
            <v>RUB</v>
          </cell>
          <cell r="M37">
            <v>2</v>
          </cell>
          <cell r="AC37" t="str">
            <v>BR</v>
          </cell>
          <cell r="AF37" t="str">
            <v>CNY</v>
          </cell>
          <cell r="AI37">
            <v>32000</v>
          </cell>
          <cell r="BT37">
            <v>1061000</v>
          </cell>
          <cell r="BU37" t="str">
            <v>Loans to corporations (provided by banks)</v>
          </cell>
          <cell r="BV37">
            <v>1</v>
          </cell>
          <cell r="BW37">
            <v>1</v>
          </cell>
          <cell r="BX37">
            <v>1</v>
          </cell>
          <cell r="BY37">
            <v>1</v>
          </cell>
          <cell r="BZ37">
            <v>0</v>
          </cell>
          <cell r="CA37">
            <v>0</v>
          </cell>
          <cell r="CB37">
            <v>0</v>
          </cell>
          <cell r="CD37">
            <v>1061000</v>
          </cell>
          <cell r="CE37" t="str">
            <v>Loans to corporations (provided by banks)</v>
          </cell>
          <cell r="CJ37">
            <v>1</v>
          </cell>
          <cell r="CK37">
            <v>1</v>
          </cell>
          <cell r="CL37">
            <v>1</v>
          </cell>
          <cell r="CN37">
            <v>1</v>
          </cell>
          <cell r="CO37">
            <v>1</v>
          </cell>
          <cell r="CY37">
            <v>11695</v>
          </cell>
          <cell r="DF37">
            <v>1090100</v>
          </cell>
          <cell r="DG37" t="str">
            <v>Trade receivables</v>
          </cell>
          <cell r="DH37">
            <v>1</v>
          </cell>
          <cell r="DI37">
            <v>1</v>
          </cell>
          <cell r="DO37">
            <v>1090501</v>
          </cell>
          <cell r="DP37" t="str">
            <v>Non-life amounts ceded to reinsurers from insurance provisions</v>
          </cell>
          <cell r="DQ37">
            <v>1</v>
          </cell>
          <cell r="DV37">
            <v>1061200</v>
          </cell>
          <cell r="DW37" t="str">
            <v>Intercompany loans to non-banks</v>
          </cell>
          <cell r="EC37">
            <v>1</v>
          </cell>
          <cell r="EE37">
            <v>1</v>
          </cell>
          <cell r="EF37">
            <v>1</v>
          </cell>
          <cell r="EG37">
            <v>1</v>
          </cell>
          <cell r="EH37">
            <v>1</v>
          </cell>
          <cell r="EI37">
            <v>1</v>
          </cell>
          <cell r="EJ37">
            <v>1</v>
          </cell>
          <cell r="EM37">
            <v>1</v>
          </cell>
          <cell r="EN37">
            <v>1</v>
          </cell>
        </row>
        <row r="38">
          <cell r="A38">
            <v>12749</v>
          </cell>
          <cell r="B38" t="str">
            <v>Home Credit India B.V.</v>
          </cell>
          <cell r="C38" t="str">
            <v>HCA_HCIN</v>
          </cell>
          <cell r="E38">
            <v>1</v>
          </cell>
          <cell r="H38" t="str">
            <v>EUR</v>
          </cell>
          <cell r="I38" t="str">
            <v>EUR</v>
          </cell>
          <cell r="AC38" t="str">
            <v>BS</v>
          </cell>
          <cell r="AF38" t="str">
            <v>COP</v>
          </cell>
          <cell r="AI38">
            <v>35000</v>
          </cell>
          <cell r="BT38">
            <v>1061100</v>
          </cell>
          <cell r="BU38" t="str">
            <v>Loans and advances provided under repo operations</v>
          </cell>
          <cell r="BV38">
            <v>1</v>
          </cell>
          <cell r="BW38">
            <v>1</v>
          </cell>
          <cell r="BX38">
            <v>1</v>
          </cell>
          <cell r="BY38">
            <v>1</v>
          </cell>
          <cell r="BZ38">
            <v>0</v>
          </cell>
          <cell r="CA38">
            <v>0</v>
          </cell>
          <cell r="CB38">
            <v>0</v>
          </cell>
          <cell r="CD38">
            <v>1061100</v>
          </cell>
          <cell r="CE38" t="str">
            <v>Loans and advances provided under repo operations</v>
          </cell>
          <cell r="CJ38">
            <v>1</v>
          </cell>
          <cell r="CK38">
            <v>1</v>
          </cell>
          <cell r="CL38">
            <v>1</v>
          </cell>
          <cell r="CN38">
            <v>1</v>
          </cell>
          <cell r="CO38">
            <v>1</v>
          </cell>
          <cell r="CY38">
            <v>11696</v>
          </cell>
          <cell r="DF38">
            <v>1090200</v>
          </cell>
          <cell r="DG38" t="str">
            <v>Accrued income</v>
          </cell>
          <cell r="DH38">
            <v>1</v>
          </cell>
          <cell r="DI38">
            <v>1</v>
          </cell>
          <cell r="DO38">
            <v>1090502</v>
          </cell>
          <cell r="DP38" t="str">
            <v>Life amounts ceded to reinsurers from insurance provisions</v>
          </cell>
          <cell r="DQ38">
            <v>1</v>
          </cell>
          <cell r="DV38">
            <v>1061300</v>
          </cell>
          <cell r="DW38" t="str">
            <v>Other loans (provided by non-banks)</v>
          </cell>
          <cell r="EC38">
            <v>1</v>
          </cell>
          <cell r="EE38">
            <v>1</v>
          </cell>
          <cell r="EF38">
            <v>1</v>
          </cell>
          <cell r="EG38">
            <v>1</v>
          </cell>
          <cell r="EH38">
            <v>1</v>
          </cell>
          <cell r="EI38">
            <v>1</v>
          </cell>
          <cell r="EJ38">
            <v>1</v>
          </cell>
          <cell r="EM38">
            <v>1</v>
          </cell>
          <cell r="EN38">
            <v>1</v>
          </cell>
        </row>
        <row r="39">
          <cell r="A39">
            <v>12969</v>
          </cell>
          <cell r="B39" t="str">
            <v>Home Credit India Finance Private Limited</v>
          </cell>
          <cell r="C39" t="str">
            <v>HCA_HCINF</v>
          </cell>
          <cell r="E39">
            <v>1</v>
          </cell>
          <cell r="H39" t="str">
            <v>INR</v>
          </cell>
          <cell r="I39" t="str">
            <v>INR</v>
          </cell>
          <cell r="AC39" t="str">
            <v>BT</v>
          </cell>
          <cell r="AF39" t="str">
            <v>CRC</v>
          </cell>
          <cell r="AI39">
            <v>36000</v>
          </cell>
          <cell r="BT39">
            <v>1061200</v>
          </cell>
          <cell r="BU39" t="str">
            <v>Intercompany loans to non-banks</v>
          </cell>
          <cell r="BV39">
            <v>1</v>
          </cell>
          <cell r="BW39">
            <v>1</v>
          </cell>
          <cell r="BX39">
            <v>1</v>
          </cell>
          <cell r="BY39">
            <v>1</v>
          </cell>
          <cell r="BZ39">
            <v>0</v>
          </cell>
          <cell r="CA39">
            <v>0</v>
          </cell>
          <cell r="CB39">
            <v>0</v>
          </cell>
          <cell r="CD39">
            <v>1061200</v>
          </cell>
          <cell r="CE39" t="str">
            <v>Intercompany loans to non-banks</v>
          </cell>
          <cell r="CJ39">
            <v>1</v>
          </cell>
          <cell r="CK39">
            <v>1</v>
          </cell>
          <cell r="CL39">
            <v>1</v>
          </cell>
          <cell r="CN39">
            <v>1</v>
          </cell>
          <cell r="CO39">
            <v>1</v>
          </cell>
          <cell r="CY39">
            <v>11698</v>
          </cell>
          <cell r="DF39">
            <v>1090300</v>
          </cell>
          <cell r="DG39" t="str">
            <v>Other tax receivable</v>
          </cell>
          <cell r="DH39">
            <v>1</v>
          </cell>
          <cell r="DI39">
            <v>1</v>
          </cell>
          <cell r="DO39">
            <v>1090503</v>
          </cell>
          <cell r="DP39" t="str">
            <v>Deferred acquisition costs - insurance business</v>
          </cell>
          <cell r="DQ39">
            <v>1</v>
          </cell>
          <cell r="DV39">
            <v>1061400</v>
          </cell>
          <cell r="DW39" t="str">
            <v>Net investment in the finance lease</v>
          </cell>
          <cell r="EA39">
            <v>1</v>
          </cell>
          <cell r="EG39">
            <v>1</v>
          </cell>
          <cell r="EH39">
            <v>1</v>
          </cell>
          <cell r="EI39">
            <v>1</v>
          </cell>
          <cell r="EJ39">
            <v>1</v>
          </cell>
          <cell r="EK39">
            <v>1</v>
          </cell>
          <cell r="EM39">
            <v>1</v>
          </cell>
        </row>
        <row r="40">
          <cell r="A40">
            <v>12750</v>
          </cell>
          <cell r="B40" t="str">
            <v>Home Credit Indonesia B.V.</v>
          </cell>
          <cell r="C40" t="str">
            <v>HCA_HCINN</v>
          </cell>
          <cell r="E40">
            <v>1</v>
          </cell>
          <cell r="H40" t="str">
            <v>EUR</v>
          </cell>
          <cell r="I40" t="str">
            <v>EUR</v>
          </cell>
          <cell r="AC40" t="str">
            <v>BV</v>
          </cell>
          <cell r="AF40" t="str">
            <v>CSD</v>
          </cell>
          <cell r="AI40">
            <v>37000</v>
          </cell>
          <cell r="BT40">
            <v>1061300</v>
          </cell>
          <cell r="BU40" t="str">
            <v>Other loans (provided by non-banks)</v>
          </cell>
          <cell r="BV40">
            <v>1</v>
          </cell>
          <cell r="BW40">
            <v>1</v>
          </cell>
          <cell r="BX40">
            <v>1</v>
          </cell>
          <cell r="BY40">
            <v>1</v>
          </cell>
          <cell r="BZ40">
            <v>0</v>
          </cell>
          <cell r="CA40">
            <v>0</v>
          </cell>
          <cell r="CB40">
            <v>0</v>
          </cell>
          <cell r="CD40">
            <v>1061300</v>
          </cell>
          <cell r="CE40" t="str">
            <v>Other loans (provided by non-banks)</v>
          </cell>
          <cell r="CJ40">
            <v>1</v>
          </cell>
          <cell r="CK40">
            <v>1</v>
          </cell>
          <cell r="CL40">
            <v>1</v>
          </cell>
          <cell r="CN40">
            <v>1</v>
          </cell>
          <cell r="CO40">
            <v>1</v>
          </cell>
          <cell r="CY40">
            <v>11733</v>
          </cell>
          <cell r="DF40">
            <v>1090501</v>
          </cell>
          <cell r="DG40" t="str">
            <v>Non-life amounts ceded to reinsurers from insurance provisions</v>
          </cell>
          <cell r="DH40">
            <v>1</v>
          </cell>
          <cell r="DI40">
            <v>1</v>
          </cell>
          <cell r="DO40">
            <v>1090504</v>
          </cell>
          <cell r="DP40" t="str">
            <v>Receivables arising out of direct insurance operations</v>
          </cell>
          <cell r="DQ40">
            <v>1</v>
          </cell>
          <cell r="DV40">
            <v>1090100</v>
          </cell>
          <cell r="DW40" t="str">
            <v>Trade receivables</v>
          </cell>
          <cell r="DZ40">
            <v>1</v>
          </cell>
          <cell r="EG40">
            <v>1</v>
          </cell>
          <cell r="EH40">
            <v>1</v>
          </cell>
          <cell r="EI40">
            <v>1</v>
          </cell>
          <cell r="EJ40">
            <v>1</v>
          </cell>
          <cell r="EM40">
            <v>1</v>
          </cell>
        </row>
        <row r="41">
          <cell r="A41">
            <v>13337</v>
          </cell>
          <cell r="B41" t="str">
            <v>Home Credit Insurance LLC</v>
          </cell>
          <cell r="C41" t="str">
            <v>HC_HCINS</v>
          </cell>
          <cell r="H41" t="str">
            <v>RUB</v>
          </cell>
          <cell r="I41" t="str">
            <v>RUB</v>
          </cell>
          <cell r="M41">
            <v>2</v>
          </cell>
          <cell r="AC41" t="str">
            <v>BW</v>
          </cell>
          <cell r="AF41" t="str">
            <v>CUP</v>
          </cell>
          <cell r="AI41">
            <v>38000</v>
          </cell>
          <cell r="BT41">
            <v>1061400</v>
          </cell>
          <cell r="BU41" t="str">
            <v>Net investment in the finance lease</v>
          </cell>
          <cell r="BV41">
            <v>1</v>
          </cell>
          <cell r="BW41">
            <v>1</v>
          </cell>
          <cell r="BX41">
            <v>1</v>
          </cell>
          <cell r="BY41">
            <v>1</v>
          </cell>
          <cell r="BZ41">
            <v>0</v>
          </cell>
          <cell r="CA41">
            <v>0</v>
          </cell>
          <cell r="CB41">
            <v>0</v>
          </cell>
          <cell r="CD41">
            <v>1061400</v>
          </cell>
          <cell r="CE41" t="str">
            <v>Net investment in the finance lease</v>
          </cell>
          <cell r="CF41" t="str">
            <v xml:space="preserve"> </v>
          </cell>
          <cell r="CJ41">
            <v>1</v>
          </cell>
          <cell r="CK41">
            <v>1</v>
          </cell>
          <cell r="CL41">
            <v>1</v>
          </cell>
          <cell r="CN41">
            <v>1</v>
          </cell>
          <cell r="CO41">
            <v>1</v>
          </cell>
          <cell r="CY41">
            <v>11700</v>
          </cell>
          <cell r="DF41">
            <v>1090502</v>
          </cell>
          <cell r="DG41" t="str">
            <v>Life amounts ceded to reinsurers from insurance provisions</v>
          </cell>
          <cell r="DH41">
            <v>1</v>
          </cell>
          <cell r="DI41">
            <v>1</v>
          </cell>
          <cell r="DO41">
            <v>1090505</v>
          </cell>
          <cell r="DP41" t="str">
            <v>Receivables arising out of reinsurance operations</v>
          </cell>
          <cell r="DQ41">
            <v>1</v>
          </cell>
          <cell r="DV41">
            <v>1090200</v>
          </cell>
          <cell r="DW41" t="str">
            <v>Accrued income</v>
          </cell>
          <cell r="ED41">
            <v>1</v>
          </cell>
          <cell r="EG41">
            <v>1</v>
          </cell>
          <cell r="EH41">
            <v>1</v>
          </cell>
          <cell r="EI41">
            <v>1</v>
          </cell>
          <cell r="EJ41">
            <v>1</v>
          </cell>
          <cell r="EM41">
            <v>1</v>
          </cell>
        </row>
        <row r="42">
          <cell r="A42">
            <v>10528</v>
          </cell>
          <cell r="B42" t="str">
            <v>Home Credit International a.s.</v>
          </cell>
          <cell r="C42" t="str">
            <v>HC_HCI</v>
          </cell>
          <cell r="E42">
            <v>1</v>
          </cell>
          <cell r="H42" t="str">
            <v>CZK</v>
          </cell>
          <cell r="I42" t="str">
            <v>CZK</v>
          </cell>
          <cell r="AC42" t="str">
            <v>BY</v>
          </cell>
          <cell r="AF42" t="str">
            <v>CVE</v>
          </cell>
          <cell r="AI42">
            <v>39000</v>
          </cell>
          <cell r="BT42">
            <v>1070000</v>
          </cell>
          <cell r="BU42" t="str">
            <v>Income tax receivable</v>
          </cell>
          <cell r="BV42">
            <v>0</v>
          </cell>
          <cell r="BW42">
            <v>0</v>
          </cell>
          <cell r="BX42">
            <v>0</v>
          </cell>
          <cell r="BY42">
            <v>0</v>
          </cell>
          <cell r="BZ42">
            <v>0</v>
          </cell>
          <cell r="CA42">
            <v>0</v>
          </cell>
          <cell r="CB42">
            <v>1</v>
          </cell>
          <cell r="CD42">
            <v>1070000</v>
          </cell>
          <cell r="CE42" t="str">
            <v>Income tax receivable</v>
          </cell>
          <cell r="CO42">
            <v>1</v>
          </cell>
          <cell r="CY42">
            <v>11645</v>
          </cell>
          <cell r="DF42">
            <v>1090503</v>
          </cell>
          <cell r="DG42" t="str">
            <v>Deferred acquisition costs - insurance business</v>
          </cell>
          <cell r="DH42">
            <v>1</v>
          </cell>
          <cell r="DI42">
            <v>1</v>
          </cell>
          <cell r="DO42">
            <v>1090600</v>
          </cell>
          <cell r="DP42" t="str">
            <v>Deferred expenses and advances</v>
          </cell>
          <cell r="DQ42">
            <v>1</v>
          </cell>
          <cell r="DV42">
            <v>1090300</v>
          </cell>
          <cell r="DW42" t="str">
            <v>Other tax receivable</v>
          </cell>
          <cell r="ED42">
            <v>1</v>
          </cell>
          <cell r="EG42">
            <v>1</v>
          </cell>
          <cell r="EH42">
            <v>1</v>
          </cell>
          <cell r="EI42">
            <v>1</v>
          </cell>
          <cell r="EJ42">
            <v>1</v>
          </cell>
          <cell r="EM42">
            <v>1</v>
          </cell>
        </row>
        <row r="43">
          <cell r="A43">
            <v>10558</v>
          </cell>
          <cell r="B43" t="str">
            <v>Home Credit Kazakhstan, JSC</v>
          </cell>
          <cell r="C43" t="str">
            <v>HCA_HCKAZ</v>
          </cell>
          <cell r="H43" t="str">
            <v>KZT</v>
          </cell>
          <cell r="I43" t="str">
            <v>KZT</v>
          </cell>
          <cell r="M43">
            <v>2</v>
          </cell>
          <cell r="AC43" t="str">
            <v>BZ</v>
          </cell>
          <cell r="AF43" t="str">
            <v>CYP</v>
          </cell>
          <cell r="AI43">
            <v>41000</v>
          </cell>
          <cell r="BT43">
            <v>1080000</v>
          </cell>
          <cell r="BU43" t="str">
            <v>Deferred tax assets</v>
          </cell>
          <cell r="BV43">
            <v>0</v>
          </cell>
          <cell r="BW43">
            <v>0</v>
          </cell>
          <cell r="BX43">
            <v>0</v>
          </cell>
          <cell r="BY43">
            <v>0</v>
          </cell>
          <cell r="BZ43">
            <v>0</v>
          </cell>
          <cell r="CA43">
            <v>0</v>
          </cell>
          <cell r="CB43">
            <v>1</v>
          </cell>
          <cell r="CD43">
            <v>1080000</v>
          </cell>
          <cell r="CE43" t="str">
            <v>Deferred tax assets</v>
          </cell>
          <cell r="CT43">
            <v>1</v>
          </cell>
          <cell r="CU43">
            <v>1</v>
          </cell>
          <cell r="CY43">
            <v>11731</v>
          </cell>
          <cell r="DF43">
            <v>1090504</v>
          </cell>
          <cell r="DG43" t="str">
            <v>Receivables arising out of direct insurance operations</v>
          </cell>
          <cell r="DH43">
            <v>1</v>
          </cell>
          <cell r="DI43">
            <v>1</v>
          </cell>
          <cell r="DO43">
            <v>1090800</v>
          </cell>
          <cell r="DP43" t="str">
            <v>Outstanding selling price for receivables</v>
          </cell>
          <cell r="DQ43">
            <v>1</v>
          </cell>
          <cell r="DV43">
            <v>1090501</v>
          </cell>
          <cell r="DW43" t="str">
            <v>Non-life amounts ceded to reinsurers from insurance provisions</v>
          </cell>
          <cell r="ED43">
            <v>1</v>
          </cell>
          <cell r="EG43">
            <v>1</v>
          </cell>
          <cell r="EH43">
            <v>1</v>
          </cell>
          <cell r="EI43">
            <v>1</v>
          </cell>
          <cell r="EJ43">
            <v>1</v>
          </cell>
          <cell r="EM43">
            <v>1</v>
          </cell>
        </row>
        <row r="44">
          <cell r="A44">
            <v>12748</v>
          </cell>
          <cell r="B44" t="str">
            <v>Home Credit Lab N.V.</v>
          </cell>
          <cell r="C44" t="str">
            <v>RP_HCLAB</v>
          </cell>
          <cell r="H44" t="str">
            <v>EUR</v>
          </cell>
          <cell r="I44" t="str">
            <v>EUR</v>
          </cell>
          <cell r="M44">
            <v>2</v>
          </cell>
          <cell r="AC44" t="str">
            <v>CA</v>
          </cell>
          <cell r="AF44" t="str">
            <v>CZK</v>
          </cell>
          <cell r="AI44">
            <v>42000</v>
          </cell>
          <cell r="BT44">
            <v>1090100</v>
          </cell>
          <cell r="BU44" t="str">
            <v>Trade receivables</v>
          </cell>
          <cell r="BV44">
            <v>1</v>
          </cell>
          <cell r="BW44">
            <v>1</v>
          </cell>
          <cell r="BX44">
            <v>1</v>
          </cell>
          <cell r="BY44">
            <v>1</v>
          </cell>
          <cell r="BZ44">
            <v>0</v>
          </cell>
          <cell r="CA44">
            <v>0</v>
          </cell>
          <cell r="CD44">
            <v>1090100</v>
          </cell>
          <cell r="CE44" t="str">
            <v>Trade receivables</v>
          </cell>
          <cell r="CO44">
            <v>1</v>
          </cell>
          <cell r="CY44">
            <v>11476</v>
          </cell>
          <cell r="DF44">
            <v>1090505</v>
          </cell>
          <cell r="DG44" t="str">
            <v>Receivables arising out of reinsurance operations</v>
          </cell>
          <cell r="DH44">
            <v>1</v>
          </cell>
          <cell r="DI44">
            <v>1</v>
          </cell>
          <cell r="DO44">
            <v>9010101</v>
          </cell>
          <cell r="DP44" t="str">
            <v>Provided undrawn loan commitments (revocable unconditionally)</v>
          </cell>
          <cell r="DQ44">
            <v>5</v>
          </cell>
          <cell r="DV44">
            <v>1090502</v>
          </cell>
          <cell r="DW44" t="str">
            <v>Life amounts ceded to reinsurers from insurance provisions</v>
          </cell>
          <cell r="ED44">
            <v>1</v>
          </cell>
          <cell r="EG44">
            <v>1</v>
          </cell>
          <cell r="EH44">
            <v>1</v>
          </cell>
          <cell r="EI44">
            <v>1</v>
          </cell>
          <cell r="EJ44">
            <v>1</v>
          </cell>
          <cell r="EM44">
            <v>1</v>
          </cell>
        </row>
        <row r="45">
          <cell r="A45">
            <v>10531</v>
          </cell>
          <cell r="B45" t="str">
            <v>Home Credit Online LLC</v>
          </cell>
          <cell r="C45" t="str">
            <v>RP_HCON</v>
          </cell>
          <cell r="H45" t="str">
            <v>RUB</v>
          </cell>
          <cell r="I45" t="str">
            <v>RUB</v>
          </cell>
          <cell r="M45">
            <v>2</v>
          </cell>
          <cell r="AC45" t="str">
            <v>CC</v>
          </cell>
          <cell r="AF45" t="str">
            <v>DJF</v>
          </cell>
          <cell r="AI45">
            <v>43000</v>
          </cell>
          <cell r="BT45">
            <v>1090200</v>
          </cell>
          <cell r="BU45" t="str">
            <v>Accrued income</v>
          </cell>
          <cell r="BV45">
            <v>1</v>
          </cell>
          <cell r="BW45">
            <v>1</v>
          </cell>
          <cell r="BX45">
            <v>1</v>
          </cell>
          <cell r="BY45">
            <v>1</v>
          </cell>
          <cell r="BZ45">
            <v>0</v>
          </cell>
          <cell r="CA45">
            <v>0</v>
          </cell>
          <cell r="CD45">
            <v>1090200</v>
          </cell>
          <cell r="CE45" t="str">
            <v>Accrued income</v>
          </cell>
          <cell r="CO45">
            <v>1</v>
          </cell>
          <cell r="CY45">
            <v>11709</v>
          </cell>
          <cell r="DF45">
            <v>1090600</v>
          </cell>
          <cell r="DG45" t="str">
            <v>Deferred expenses and advances</v>
          </cell>
          <cell r="DH45">
            <v>1</v>
          </cell>
          <cell r="DI45">
            <v>1</v>
          </cell>
          <cell r="DO45">
            <v>9010102</v>
          </cell>
          <cell r="DP45" t="str">
            <v>Provided undrawn loan commitments (original maturity &lt; 1 year)</v>
          </cell>
          <cell r="DQ45">
            <v>5</v>
          </cell>
          <cell r="DV45">
            <v>1090503</v>
          </cell>
          <cell r="DW45" t="str">
            <v>Deferred acquisition costs - insurance business</v>
          </cell>
          <cell r="ED45">
            <v>1</v>
          </cell>
          <cell r="EG45">
            <v>1</v>
          </cell>
          <cell r="EH45">
            <v>1</v>
          </cell>
          <cell r="EI45">
            <v>1</v>
          </cell>
          <cell r="EJ45">
            <v>1</v>
          </cell>
          <cell r="EM45">
            <v>1</v>
          </cell>
        </row>
        <row r="46">
          <cell r="A46">
            <v>10529</v>
          </cell>
          <cell r="B46" t="str">
            <v>Home Credit Slovakia, a.s.</v>
          </cell>
          <cell r="C46" t="str">
            <v>HC_HCS</v>
          </cell>
          <cell r="E46">
            <v>1</v>
          </cell>
          <cell r="H46" t="str">
            <v>EUR</v>
          </cell>
          <cell r="I46" t="str">
            <v>EUR</v>
          </cell>
          <cell r="AC46" t="str">
            <v>CD</v>
          </cell>
          <cell r="AF46" t="str">
            <v>DKK</v>
          </cell>
          <cell r="AI46">
            <v>45000</v>
          </cell>
          <cell r="BT46">
            <v>1090300</v>
          </cell>
          <cell r="BU46" t="str">
            <v>Other tax receivable</v>
          </cell>
          <cell r="BV46">
            <v>1</v>
          </cell>
          <cell r="BW46">
            <v>1</v>
          </cell>
          <cell r="BX46">
            <v>1</v>
          </cell>
          <cell r="BY46">
            <v>1</v>
          </cell>
          <cell r="BZ46">
            <v>0</v>
          </cell>
          <cell r="CA46">
            <v>0</v>
          </cell>
          <cell r="CD46">
            <v>1090300</v>
          </cell>
          <cell r="CE46" t="str">
            <v>Other tax receivable</v>
          </cell>
          <cell r="CO46">
            <v>1</v>
          </cell>
          <cell r="CY46">
            <v>11711</v>
          </cell>
          <cell r="DF46">
            <v>1090800</v>
          </cell>
          <cell r="DG46" t="str">
            <v>Outstanding selling price for receivables</v>
          </cell>
          <cell r="DH46">
            <v>1</v>
          </cell>
          <cell r="DI46">
            <v>1</v>
          </cell>
          <cell r="DO46">
            <v>9010103</v>
          </cell>
          <cell r="DP46" t="str">
            <v>Provided undrawn loan commitments (original maturity &gt; 1 year)</v>
          </cell>
          <cell r="DQ46">
            <v>5</v>
          </cell>
          <cell r="DV46">
            <v>1090504</v>
          </cell>
          <cell r="DW46" t="str">
            <v>Receivables arising out of direct insurance operations</v>
          </cell>
          <cell r="DZ46">
            <v>1</v>
          </cell>
          <cell r="EG46">
            <v>1</v>
          </cell>
          <cell r="EH46">
            <v>1</v>
          </cell>
          <cell r="EI46">
            <v>1</v>
          </cell>
          <cell r="EJ46">
            <v>1</v>
          </cell>
          <cell r="EM46">
            <v>1</v>
          </cell>
        </row>
        <row r="47">
          <cell r="A47">
            <v>10896</v>
          </cell>
          <cell r="B47" t="str">
            <v>Home Credit US Holding, LLC</v>
          </cell>
          <cell r="C47" t="str">
            <v>HC_HCUSH</v>
          </cell>
          <cell r="E47">
            <v>1</v>
          </cell>
          <cell r="H47" t="str">
            <v>USD</v>
          </cell>
          <cell r="I47" t="str">
            <v>USD</v>
          </cell>
          <cell r="AC47" t="str">
            <v>CF</v>
          </cell>
          <cell r="AF47" t="str">
            <v>DOP</v>
          </cell>
          <cell r="AI47">
            <v>46000</v>
          </cell>
          <cell r="BT47">
            <v>1090401</v>
          </cell>
          <cell r="BU47" t="str">
            <v>Goods/merchandise for resale</v>
          </cell>
          <cell r="BV47">
            <v>0</v>
          </cell>
          <cell r="BW47">
            <v>0</v>
          </cell>
          <cell r="BX47">
            <v>0</v>
          </cell>
          <cell r="BY47">
            <v>0</v>
          </cell>
          <cell r="BZ47">
            <v>0</v>
          </cell>
          <cell r="CA47">
            <v>0</v>
          </cell>
          <cell r="CB47">
            <v>1</v>
          </cell>
          <cell r="CD47">
            <v>1090401</v>
          </cell>
          <cell r="CE47" t="str">
            <v>Goods/merchandise for resale</v>
          </cell>
          <cell r="CV47">
            <v>1</v>
          </cell>
          <cell r="CW47">
            <v>1</v>
          </cell>
          <cell r="CY47">
            <v>11725</v>
          </cell>
          <cell r="DF47">
            <v>2010100</v>
          </cell>
          <cell r="DG47" t="str">
            <v>Current accounts and demand deposits</v>
          </cell>
          <cell r="DH47">
            <v>5</v>
          </cell>
          <cell r="DI47">
            <v>0</v>
          </cell>
          <cell r="DO47">
            <v>9010104</v>
          </cell>
          <cell r="DP47" t="str">
            <v>Provided undrawn commitments resulting from NIF and RUF</v>
          </cell>
          <cell r="DQ47">
            <v>7</v>
          </cell>
          <cell r="DV47">
            <v>1090505</v>
          </cell>
          <cell r="DW47" t="str">
            <v>Receivables arising out of reinsurance operations</v>
          </cell>
          <cell r="ED47">
            <v>1</v>
          </cell>
          <cell r="EG47">
            <v>1</v>
          </cell>
          <cell r="EH47">
            <v>1</v>
          </cell>
          <cell r="EI47">
            <v>1</v>
          </cell>
          <cell r="EJ47">
            <v>1</v>
          </cell>
          <cell r="EM47">
            <v>1</v>
          </cell>
        </row>
        <row r="48">
          <cell r="A48">
            <v>10897</v>
          </cell>
          <cell r="B48" t="str">
            <v>Home Credit US, LLC</v>
          </cell>
          <cell r="C48" t="str">
            <v>HC_HCUS</v>
          </cell>
          <cell r="H48" t="str">
            <v>USD</v>
          </cell>
          <cell r="I48" t="str">
            <v>USD</v>
          </cell>
          <cell r="M48">
            <v>2</v>
          </cell>
          <cell r="AC48" t="str">
            <v>CG</v>
          </cell>
          <cell r="AF48" t="str">
            <v>DZD</v>
          </cell>
          <cell r="AI48">
            <v>47000</v>
          </cell>
          <cell r="BT48">
            <v>1090402</v>
          </cell>
          <cell r="BU48" t="str">
            <v>Other inventory</v>
          </cell>
          <cell r="BV48">
            <v>0</v>
          </cell>
          <cell r="BW48">
            <v>0</v>
          </cell>
          <cell r="BX48">
            <v>0</v>
          </cell>
          <cell r="BY48">
            <v>0</v>
          </cell>
          <cell r="BZ48">
            <v>0</v>
          </cell>
          <cell r="CA48">
            <v>0</v>
          </cell>
          <cell r="CB48">
            <v>1</v>
          </cell>
          <cell r="CD48">
            <v>1090402</v>
          </cell>
          <cell r="CE48" t="str">
            <v>Other inventory</v>
          </cell>
          <cell r="CV48">
            <v>1</v>
          </cell>
          <cell r="CW48">
            <v>1</v>
          </cell>
          <cell r="CY48">
            <v>11727</v>
          </cell>
          <cell r="DF48">
            <v>2010200</v>
          </cell>
          <cell r="DG48" t="str">
            <v>Term deposits</v>
          </cell>
          <cell r="DH48">
            <v>5</v>
          </cell>
          <cell r="DI48">
            <v>0</v>
          </cell>
          <cell r="DO48">
            <v>9010105</v>
          </cell>
          <cell r="DP48" t="str">
            <v>Provided undrawn loan commitments (revocable unconditionally)</v>
          </cell>
          <cell r="DQ48">
            <v>5</v>
          </cell>
          <cell r="DV48">
            <v>1090600</v>
          </cell>
          <cell r="DW48" t="str">
            <v>Deferred expenses and advances</v>
          </cell>
          <cell r="ED48">
            <v>1</v>
          </cell>
          <cell r="EG48">
            <v>1</v>
          </cell>
          <cell r="EH48">
            <v>1</v>
          </cell>
          <cell r="EI48">
            <v>1</v>
          </cell>
          <cell r="EJ48">
            <v>1</v>
          </cell>
          <cell r="EM48">
            <v>1</v>
          </cell>
        </row>
        <row r="49">
          <cell r="A49">
            <v>11890</v>
          </cell>
          <cell r="B49" t="str">
            <v>Home Credit Vietnam Finance Company Limited</v>
          </cell>
          <cell r="C49" t="str">
            <v>HC_VFC</v>
          </cell>
          <cell r="E49">
            <v>1</v>
          </cell>
          <cell r="H49" t="str">
            <v>VND</v>
          </cell>
          <cell r="I49" t="str">
            <v>VND</v>
          </cell>
          <cell r="AC49" t="str">
            <v>CI</v>
          </cell>
          <cell r="AF49" t="str">
            <v>ECV</v>
          </cell>
          <cell r="AI49">
            <v>49000</v>
          </cell>
          <cell r="BT49">
            <v>1090403</v>
          </cell>
          <cell r="BU49" t="str">
            <v>Allowance for slow-moving and damaged items</v>
          </cell>
          <cell r="BV49">
            <v>0</v>
          </cell>
          <cell r="BW49">
            <v>0</v>
          </cell>
          <cell r="BX49">
            <v>0</v>
          </cell>
          <cell r="BY49">
            <v>0</v>
          </cell>
          <cell r="BZ49">
            <v>0</v>
          </cell>
          <cell r="CA49">
            <v>0</v>
          </cell>
          <cell r="CB49">
            <v>1</v>
          </cell>
          <cell r="CD49">
            <v>1090403</v>
          </cell>
          <cell r="CE49" t="str">
            <v>Allowance for slow-moving and damaged items</v>
          </cell>
          <cell r="CV49">
            <v>1</v>
          </cell>
          <cell r="CW49">
            <v>1</v>
          </cell>
          <cell r="CY49">
            <v>11728</v>
          </cell>
          <cell r="DF49">
            <v>2010300</v>
          </cell>
          <cell r="DG49" t="str">
            <v>Loans</v>
          </cell>
          <cell r="DH49">
            <v>5</v>
          </cell>
          <cell r="DI49">
            <v>0</v>
          </cell>
          <cell r="DO49">
            <v>9010106</v>
          </cell>
          <cell r="DP49" t="str">
            <v>Provided undrawn loan commitments (original maturity &lt; 1 year)</v>
          </cell>
          <cell r="DQ49">
            <v>5</v>
          </cell>
          <cell r="DV49">
            <v>1090800</v>
          </cell>
          <cell r="DW49" t="str">
            <v>Outstanding selling price for receivables</v>
          </cell>
          <cell r="ED49">
            <v>1</v>
          </cell>
          <cell r="EG49">
            <v>1</v>
          </cell>
          <cell r="EH49">
            <v>1</v>
          </cell>
          <cell r="EI49">
            <v>1</v>
          </cell>
          <cell r="EJ49">
            <v>1</v>
          </cell>
          <cell r="EM49">
            <v>1</v>
          </cell>
        </row>
        <row r="50">
          <cell r="A50">
            <v>11285</v>
          </cell>
          <cell r="B50" t="str">
            <v>Homer Software House Limited</v>
          </cell>
          <cell r="C50" t="str">
            <v>HC_HSH</v>
          </cell>
          <cell r="H50" t="str">
            <v>UAH</v>
          </cell>
          <cell r="I50" t="str">
            <v>UAH</v>
          </cell>
          <cell r="M50">
            <v>2</v>
          </cell>
          <cell r="AC50" t="str">
            <v>CK</v>
          </cell>
          <cell r="AF50" t="str">
            <v>EEK</v>
          </cell>
          <cell r="AI50">
            <v>50000</v>
          </cell>
          <cell r="BT50">
            <v>1090404</v>
          </cell>
          <cell r="BU50" t="str">
            <v>Agriculture - Finished goods and goods for resale</v>
          </cell>
          <cell r="BV50">
            <v>0</v>
          </cell>
          <cell r="BW50">
            <v>0</v>
          </cell>
          <cell r="BX50">
            <v>0</v>
          </cell>
          <cell r="BY50">
            <v>0</v>
          </cell>
          <cell r="BZ50">
            <v>0</v>
          </cell>
          <cell r="CA50">
            <v>0</v>
          </cell>
          <cell r="CB50">
            <v>1</v>
          </cell>
          <cell r="CD50">
            <v>1090404</v>
          </cell>
          <cell r="CE50" t="str">
            <v>Agriculture - Finished goods and goods for resale</v>
          </cell>
          <cell r="CV50">
            <v>1</v>
          </cell>
          <cell r="CW50">
            <v>1</v>
          </cell>
          <cell r="CY50">
            <v>11805</v>
          </cell>
          <cell r="DF50">
            <v>2010400</v>
          </cell>
          <cell r="DG50" t="str">
            <v>Loans received under repo operations</v>
          </cell>
          <cell r="DH50">
            <v>5</v>
          </cell>
          <cell r="DI50">
            <v>0</v>
          </cell>
          <cell r="DO50">
            <v>9010107</v>
          </cell>
          <cell r="DP50" t="str">
            <v>Provided undrawn loan commitments (original maturity &gt; 1 year)</v>
          </cell>
          <cell r="DQ50">
            <v>5</v>
          </cell>
          <cell r="DV50">
            <v>1040200</v>
          </cell>
          <cell r="DW50" t="str">
            <v>Loans and advances</v>
          </cell>
          <cell r="EC50">
            <v>1</v>
          </cell>
          <cell r="ED50">
            <v>1</v>
          </cell>
          <cell r="EG50">
            <v>1</v>
          </cell>
          <cell r="EH50">
            <v>1</v>
          </cell>
          <cell r="EI50">
            <v>1</v>
          </cell>
          <cell r="EJ50">
            <v>1</v>
          </cell>
          <cell r="EK50">
            <v>1</v>
          </cell>
          <cell r="EM50">
            <v>1</v>
          </cell>
          <cell r="EN50">
            <v>1</v>
          </cell>
        </row>
        <row r="51">
          <cell r="A51">
            <v>10541</v>
          </cell>
          <cell r="B51" t="str">
            <v>PPF banka a.s.</v>
          </cell>
          <cell r="C51" t="str">
            <v>PPF_PPFB</v>
          </cell>
          <cell r="E51">
            <v>1</v>
          </cell>
          <cell r="F51">
            <v>1</v>
          </cell>
          <cell r="H51" t="str">
            <v>CZK</v>
          </cell>
          <cell r="I51" t="str">
            <v>CZK</v>
          </cell>
          <cell r="L51">
            <v>1</v>
          </cell>
          <cell r="AC51" t="str">
            <v>CL</v>
          </cell>
          <cell r="AF51" t="str">
            <v>EGP</v>
          </cell>
          <cell r="AI51">
            <v>51000</v>
          </cell>
          <cell r="BT51">
            <v>1090405</v>
          </cell>
          <cell r="BU51" t="str">
            <v>Agriculture - Work in progress</v>
          </cell>
          <cell r="BV51">
            <v>0</v>
          </cell>
          <cell r="BW51">
            <v>0</v>
          </cell>
          <cell r="BX51">
            <v>0</v>
          </cell>
          <cell r="BY51">
            <v>0</v>
          </cell>
          <cell r="BZ51">
            <v>0</v>
          </cell>
          <cell r="CA51">
            <v>0</v>
          </cell>
          <cell r="CB51">
            <v>1</v>
          </cell>
          <cell r="CD51">
            <v>1090405</v>
          </cell>
          <cell r="CE51" t="str">
            <v>Agriculture - Work in progress</v>
          </cell>
          <cell r="CV51">
            <v>1</v>
          </cell>
          <cell r="CW51">
            <v>1</v>
          </cell>
          <cell r="CY51">
            <v>11806</v>
          </cell>
          <cell r="DF51">
            <v>2010600</v>
          </cell>
          <cell r="DG51" t="str">
            <v>Intercompany loans due to non-banks</v>
          </cell>
          <cell r="DH51">
            <v>5</v>
          </cell>
          <cell r="DI51">
            <v>0</v>
          </cell>
          <cell r="DO51">
            <v>9010108</v>
          </cell>
          <cell r="DP51" t="str">
            <v>Provided undrawn commitments resulting from NIF and RUF</v>
          </cell>
          <cell r="DQ51">
            <v>7</v>
          </cell>
          <cell r="DV51">
            <v>1020104</v>
          </cell>
          <cell r="DW51" t="str">
            <v>Derivatives – Hedge accounting</v>
          </cell>
          <cell r="EG51">
            <v>0</v>
          </cell>
          <cell r="EH51">
            <v>0</v>
          </cell>
          <cell r="EI51">
            <v>0</v>
          </cell>
          <cell r="EJ51">
            <v>0</v>
          </cell>
          <cell r="EO51">
            <v>1</v>
          </cell>
        </row>
        <row r="52">
          <cell r="A52">
            <v>13065</v>
          </cell>
          <cell r="B52" t="str">
            <v>PPF Financial Consulting s.r.o.</v>
          </cell>
          <cell r="C52" t="str">
            <v>RP_PPFBG</v>
          </cell>
          <cell r="H52" t="str">
            <v>CZK</v>
          </cell>
          <cell r="I52" t="str">
            <v>CZK</v>
          </cell>
          <cell r="M52">
            <v>2</v>
          </cell>
          <cell r="AC52" t="str">
            <v>CM</v>
          </cell>
          <cell r="AF52" t="str">
            <v>ERN</v>
          </cell>
          <cell r="AI52">
            <v>52000</v>
          </cell>
          <cell r="BT52">
            <v>1090406</v>
          </cell>
          <cell r="BU52" t="str">
            <v>Agriculture - Raw materials and consumables</v>
          </cell>
          <cell r="BV52">
            <v>0</v>
          </cell>
          <cell r="BW52">
            <v>0</v>
          </cell>
          <cell r="BX52">
            <v>0</v>
          </cell>
          <cell r="BY52">
            <v>0</v>
          </cell>
          <cell r="BZ52">
            <v>0</v>
          </cell>
          <cell r="CA52">
            <v>0</v>
          </cell>
          <cell r="CB52">
            <v>1</v>
          </cell>
          <cell r="CD52">
            <v>1090406</v>
          </cell>
          <cell r="CE52" t="str">
            <v>Agriculture - Raw materials and consumables</v>
          </cell>
          <cell r="CV52">
            <v>1</v>
          </cell>
          <cell r="CW52">
            <v>1</v>
          </cell>
          <cell r="CY52">
            <v>11807</v>
          </cell>
          <cell r="DF52">
            <v>2020100</v>
          </cell>
          <cell r="DG52" t="str">
            <v>Repayable on demand</v>
          </cell>
          <cell r="DH52">
            <v>5</v>
          </cell>
          <cell r="DI52">
            <v>0</v>
          </cell>
          <cell r="DO52">
            <v>9010113</v>
          </cell>
          <cell r="DP52" t="str">
            <v>Provided undrawn loan commitments (revocable unconditionally)</v>
          </cell>
          <cell r="DQ52">
            <v>5</v>
          </cell>
          <cell r="DV52">
            <v>1110100</v>
          </cell>
          <cell r="DW52" t="str">
            <v>Subsidiaries (ownership over 50%)</v>
          </cell>
          <cell r="EG52">
            <v>0</v>
          </cell>
          <cell r="EH52">
            <v>0</v>
          </cell>
          <cell r="EI52">
            <v>0</v>
          </cell>
          <cell r="EJ52">
            <v>0</v>
          </cell>
          <cell r="EO52">
            <v>1</v>
          </cell>
        </row>
        <row r="53">
          <cell r="A53">
            <v>13444</v>
          </cell>
          <cell r="B53" t="str">
            <v>PPF Financial Holding B.V.</v>
          </cell>
          <cell r="C53" t="str">
            <v>PPF_FINHOL</v>
          </cell>
          <cell r="E53">
            <v>1</v>
          </cell>
          <cell r="H53" t="str">
            <v>EUR</v>
          </cell>
          <cell r="I53" t="str">
            <v>EUR</v>
          </cell>
          <cell r="AC53" t="str">
            <v>CN</v>
          </cell>
          <cell r="AF53" t="str">
            <v>ETB</v>
          </cell>
          <cell r="AI53">
            <v>53000</v>
          </cell>
          <cell r="BT53">
            <v>1090407</v>
          </cell>
          <cell r="BU53" t="str">
            <v>Allowance for agricultural categories</v>
          </cell>
          <cell r="BV53">
            <v>0</v>
          </cell>
          <cell r="BW53">
            <v>0</v>
          </cell>
          <cell r="BX53">
            <v>0</v>
          </cell>
          <cell r="BY53">
            <v>0</v>
          </cell>
          <cell r="BZ53">
            <v>0</v>
          </cell>
          <cell r="CA53">
            <v>0</v>
          </cell>
          <cell r="CB53">
            <v>1</v>
          </cell>
          <cell r="CD53">
            <v>1090407</v>
          </cell>
          <cell r="CE53" t="str">
            <v>Allowance for agricultural categories</v>
          </cell>
          <cell r="CV53">
            <v>1</v>
          </cell>
          <cell r="CW53">
            <v>1</v>
          </cell>
          <cell r="CY53">
            <v>11808</v>
          </cell>
          <cell r="DF53">
            <v>2020200</v>
          </cell>
          <cell r="DG53" t="str">
            <v>Loans received under repo operations</v>
          </cell>
          <cell r="DH53">
            <v>5</v>
          </cell>
          <cell r="DI53">
            <v>0</v>
          </cell>
          <cell r="DO53">
            <v>9010114</v>
          </cell>
          <cell r="DP53" t="str">
            <v>Provided undrawn loan commitments (original maturity &lt; 1 year)</v>
          </cell>
          <cell r="DQ53">
            <v>5</v>
          </cell>
          <cell r="DV53">
            <v>1110200</v>
          </cell>
          <cell r="DW53" t="str">
            <v>Associates (ownership 20-50%)</v>
          </cell>
          <cell r="EG53">
            <v>0</v>
          </cell>
          <cell r="EH53">
            <v>0</v>
          </cell>
          <cell r="EI53">
            <v>0</v>
          </cell>
          <cell r="EJ53">
            <v>0</v>
          </cell>
          <cell r="EO53">
            <v>1</v>
          </cell>
        </row>
        <row r="54">
          <cell r="A54">
            <v>10158</v>
          </cell>
          <cell r="B54" t="str">
            <v>Asnova Insurance, CJSIC</v>
          </cell>
          <cell r="C54" t="str">
            <v>HC_INSBY</v>
          </cell>
          <cell r="H54" t="str">
            <v>BYN</v>
          </cell>
          <cell r="I54" t="str">
            <v>BYN</v>
          </cell>
          <cell r="M54">
            <v>2</v>
          </cell>
          <cell r="AC54" t="str">
            <v>CO</v>
          </cell>
          <cell r="AF54" t="str">
            <v>EUR</v>
          </cell>
          <cell r="AI54">
            <v>55000</v>
          </cell>
          <cell r="BT54">
            <v>1090501</v>
          </cell>
          <cell r="BU54" t="str">
            <v>Non-life amounts ceded to reinsurers from insurance provisions</v>
          </cell>
          <cell r="BV54">
            <v>1</v>
          </cell>
          <cell r="BW54">
            <v>1</v>
          </cell>
          <cell r="BX54">
            <v>1</v>
          </cell>
          <cell r="BY54">
            <v>1</v>
          </cell>
          <cell r="BZ54">
            <v>0</v>
          </cell>
          <cell r="CA54">
            <v>0</v>
          </cell>
          <cell r="CD54">
            <v>1090501</v>
          </cell>
          <cell r="CE54" t="str">
            <v>Non-life amounts ceded to reinsurers from insurance provisions</v>
          </cell>
          <cell r="CO54">
            <v>1</v>
          </cell>
          <cell r="CY54">
            <v>11890</v>
          </cell>
          <cell r="DF54">
            <v>2020300</v>
          </cell>
          <cell r="DG54" t="str">
            <v>Secured loans (other than repo)</v>
          </cell>
          <cell r="DH54">
            <v>5</v>
          </cell>
          <cell r="DI54">
            <v>0</v>
          </cell>
          <cell r="DO54">
            <v>9010115</v>
          </cell>
          <cell r="DP54" t="str">
            <v>Provided undrawn loan commitments (original maturity &gt; 1 year)</v>
          </cell>
          <cell r="DQ54">
            <v>5</v>
          </cell>
          <cell r="DV54">
            <v>1110300</v>
          </cell>
          <cell r="DW54" t="str">
            <v>Joint venture</v>
          </cell>
          <cell r="EG54">
            <v>0</v>
          </cell>
          <cell r="EH54">
            <v>0</v>
          </cell>
          <cell r="EI54">
            <v>0</v>
          </cell>
          <cell r="EJ54">
            <v>0</v>
          </cell>
          <cell r="EO54">
            <v>1</v>
          </cell>
        </row>
        <row r="55">
          <cell r="A55">
            <v>13066</v>
          </cell>
          <cell r="B55" t="str">
            <v>PT Home Credit Indonesia</v>
          </cell>
          <cell r="C55" t="str">
            <v>HCA_HCIPT</v>
          </cell>
          <cell r="E55">
            <v>1</v>
          </cell>
          <cell r="H55" t="str">
            <v>IDR</v>
          </cell>
          <cell r="I55" t="str">
            <v>IDR</v>
          </cell>
          <cell r="AC55" t="str">
            <v>CR</v>
          </cell>
          <cell r="AF55" t="str">
            <v>FJD</v>
          </cell>
          <cell r="AI55">
            <v>56000</v>
          </cell>
          <cell r="BT55">
            <v>1090502</v>
          </cell>
          <cell r="BU55" t="str">
            <v>Life amounts ceded to reinsurers from insurance provisions</v>
          </cell>
          <cell r="BV55">
            <v>1</v>
          </cell>
          <cell r="BW55">
            <v>1</v>
          </cell>
          <cell r="BX55">
            <v>1</v>
          </cell>
          <cell r="BY55">
            <v>1</v>
          </cell>
          <cell r="BZ55">
            <v>0</v>
          </cell>
          <cell r="CA55">
            <v>0</v>
          </cell>
          <cell r="CD55">
            <v>1090502</v>
          </cell>
          <cell r="CE55" t="str">
            <v>Life amounts ceded to reinsurers from insurance provisions</v>
          </cell>
          <cell r="CO55">
            <v>1</v>
          </cell>
          <cell r="CY55">
            <v>11891</v>
          </cell>
          <cell r="DF55">
            <v>2020400</v>
          </cell>
          <cell r="DG55" t="str">
            <v>Unsecured loans</v>
          </cell>
          <cell r="DH55">
            <v>5</v>
          </cell>
          <cell r="DI55">
            <v>0</v>
          </cell>
          <cell r="DO55">
            <v>9010116</v>
          </cell>
          <cell r="DP55" t="str">
            <v>Provided undrawn commitments resulting from NIF and RUF</v>
          </cell>
          <cell r="DQ55">
            <v>7</v>
          </cell>
          <cell r="DV55">
            <v>1110400</v>
          </cell>
          <cell r="DW55" t="str">
            <v>Negative investments in associates and JV</v>
          </cell>
          <cell r="EG55">
            <v>0</v>
          </cell>
          <cell r="EH55">
            <v>0</v>
          </cell>
          <cell r="EI55">
            <v>0</v>
          </cell>
          <cell r="EJ55">
            <v>0</v>
          </cell>
          <cell r="EO55">
            <v>1</v>
          </cell>
        </row>
        <row r="56">
          <cell r="A56">
            <v>10550</v>
          </cell>
          <cell r="B56" t="str">
            <v>Redlione Limited</v>
          </cell>
          <cell r="C56" t="str">
            <v>HC_REDL</v>
          </cell>
          <cell r="H56" t="str">
            <v>USD</v>
          </cell>
          <cell r="I56" t="str">
            <v>USD</v>
          </cell>
          <cell r="M56">
            <v>2</v>
          </cell>
          <cell r="AC56" t="str">
            <v>CU</v>
          </cell>
          <cell r="AF56" t="str">
            <v>FKP</v>
          </cell>
          <cell r="AI56">
            <v>58000</v>
          </cell>
          <cell r="BT56">
            <v>1090503</v>
          </cell>
          <cell r="BU56" t="str">
            <v>Deferred acquisition costs - insurance business</v>
          </cell>
          <cell r="BV56">
            <v>1</v>
          </cell>
          <cell r="BW56">
            <v>1</v>
          </cell>
          <cell r="BX56">
            <v>1</v>
          </cell>
          <cell r="BY56">
            <v>1</v>
          </cell>
          <cell r="BZ56">
            <v>0</v>
          </cell>
          <cell r="CA56">
            <v>0</v>
          </cell>
          <cell r="CD56">
            <v>1090503</v>
          </cell>
          <cell r="CE56" t="str">
            <v>Deferred acquisition costs - insurance business</v>
          </cell>
          <cell r="CO56">
            <v>1</v>
          </cell>
          <cell r="CY56">
            <v>11889</v>
          </cell>
          <cell r="DF56">
            <v>2020600</v>
          </cell>
          <cell r="DG56" t="str">
            <v>Intercompany loans due to banks</v>
          </cell>
          <cell r="DH56">
            <v>5</v>
          </cell>
          <cell r="DI56">
            <v>0</v>
          </cell>
          <cell r="DO56">
            <v>9010117</v>
          </cell>
          <cell r="DP56" t="str">
            <v>Provided undrawn loan commitments (revocable unconditionally)</v>
          </cell>
          <cell r="DQ56">
            <v>5</v>
          </cell>
          <cell r="DV56">
            <v>1130101</v>
          </cell>
          <cell r="DW56" t="str">
            <v>Land, buildings and construction - cost</v>
          </cell>
          <cell r="EG56">
            <v>0</v>
          </cell>
          <cell r="EH56">
            <v>0</v>
          </cell>
          <cell r="EI56">
            <v>0</v>
          </cell>
          <cell r="EJ56">
            <v>0</v>
          </cell>
          <cell r="EO56">
            <v>1</v>
          </cell>
        </row>
        <row r="57">
          <cell r="A57">
            <v>10183</v>
          </cell>
          <cell r="B57" t="str">
            <v>Rhaskos Finance Limited</v>
          </cell>
          <cell r="C57" t="str">
            <v>RP_RHASK</v>
          </cell>
          <cell r="H57" t="str">
            <v>EUR</v>
          </cell>
          <cell r="I57" t="str">
            <v>EUR</v>
          </cell>
          <cell r="M57">
            <v>2</v>
          </cell>
          <cell r="AC57" t="str">
            <v>CV</v>
          </cell>
          <cell r="AF57" t="str">
            <v>GBP</v>
          </cell>
          <cell r="AI57">
            <v>59000</v>
          </cell>
          <cell r="BT57">
            <v>1090504</v>
          </cell>
          <cell r="BU57" t="str">
            <v>Receivables arising out of direct insurance operations</v>
          </cell>
          <cell r="BV57">
            <v>1</v>
          </cell>
          <cell r="BW57">
            <v>1</v>
          </cell>
          <cell r="BX57">
            <v>1</v>
          </cell>
          <cell r="BY57">
            <v>1</v>
          </cell>
          <cell r="BZ57">
            <v>0</v>
          </cell>
          <cell r="CA57">
            <v>0</v>
          </cell>
          <cell r="CD57">
            <v>1090504</v>
          </cell>
          <cell r="CE57" t="str">
            <v>Receivables arising out of direct insurance operations</v>
          </cell>
          <cell r="CO57">
            <v>1</v>
          </cell>
          <cell r="CY57">
            <v>11956</v>
          </cell>
          <cell r="DF57">
            <v>2030100</v>
          </cell>
          <cell r="DG57" t="str">
            <v>Bonds and notes issued</v>
          </cell>
          <cell r="DH57">
            <v>8</v>
          </cell>
          <cell r="DI57">
            <v>0</v>
          </cell>
          <cell r="DO57">
            <v>9010118</v>
          </cell>
          <cell r="DP57" t="str">
            <v>Provided undrawn loan commitments (original maturity &lt; 1 year)</v>
          </cell>
          <cell r="DQ57">
            <v>5</v>
          </cell>
          <cell r="DV57">
            <v>1130102</v>
          </cell>
          <cell r="DW57" t="str">
            <v>Land, buildings and construction - accumulated depreciation</v>
          </cell>
          <cell r="EG57">
            <v>0</v>
          </cell>
          <cell r="EH57">
            <v>0</v>
          </cell>
          <cell r="EI57">
            <v>0</v>
          </cell>
          <cell r="EJ57">
            <v>0</v>
          </cell>
          <cell r="EO57">
            <v>1</v>
          </cell>
        </row>
        <row r="58">
          <cell r="A58">
            <v>13187</v>
          </cell>
          <cell r="B58" t="str">
            <v>Ruconfin B.V.</v>
          </cell>
          <cell r="C58" t="str">
            <v>PPF_RUCON</v>
          </cell>
          <cell r="E58">
            <v>1</v>
          </cell>
          <cell r="H58" t="str">
            <v>RUB</v>
          </cell>
          <cell r="I58" t="str">
            <v>RUB</v>
          </cell>
          <cell r="AC58" t="str">
            <v>CX</v>
          </cell>
          <cell r="AF58" t="str">
            <v>GEL</v>
          </cell>
          <cell r="AI58">
            <v>60000</v>
          </cell>
          <cell r="BT58">
            <v>1090505</v>
          </cell>
          <cell r="BU58" t="str">
            <v>Receivables arising out of reinsurance operations</v>
          </cell>
          <cell r="BV58">
            <v>1</v>
          </cell>
          <cell r="BW58">
            <v>1</v>
          </cell>
          <cell r="BX58">
            <v>1</v>
          </cell>
          <cell r="BY58">
            <v>1</v>
          </cell>
          <cell r="BZ58">
            <v>0</v>
          </cell>
          <cell r="CA58">
            <v>0</v>
          </cell>
          <cell r="CD58">
            <v>1090505</v>
          </cell>
          <cell r="CE58" t="str">
            <v>Receivables arising out of reinsurance operations</v>
          </cell>
          <cell r="CO58">
            <v>1</v>
          </cell>
          <cell r="CY58">
            <v>12004</v>
          </cell>
          <cell r="DF58">
            <v>2030200</v>
          </cell>
          <cell r="DG58" t="str">
            <v>Promissory notes outstanding</v>
          </cell>
          <cell r="DH58">
            <v>8</v>
          </cell>
          <cell r="DI58">
            <v>0</v>
          </cell>
          <cell r="DO58">
            <v>9010119</v>
          </cell>
          <cell r="DP58" t="str">
            <v>Provided undrawn loan commitments (original maturity &gt; 1 year)</v>
          </cell>
          <cell r="DQ58">
            <v>5</v>
          </cell>
          <cell r="DV58">
            <v>1130103</v>
          </cell>
          <cell r="DW58" t="str">
            <v>Land, buildings and construction - impairment</v>
          </cell>
          <cell r="EG58">
            <v>0</v>
          </cell>
          <cell r="EH58">
            <v>0</v>
          </cell>
          <cell r="EI58">
            <v>0</v>
          </cell>
          <cell r="EJ58">
            <v>0</v>
          </cell>
          <cell r="EO58">
            <v>1</v>
          </cell>
        </row>
        <row r="59">
          <cell r="A59">
            <v>10553</v>
          </cell>
          <cell r="B59" t="str">
            <v>Saint World Limited</v>
          </cell>
          <cell r="C59" t="str">
            <v>RP_SW</v>
          </cell>
          <cell r="H59" t="str">
            <v>USD</v>
          </cell>
          <cell r="I59" t="str">
            <v>USD</v>
          </cell>
          <cell r="M59">
            <v>2</v>
          </cell>
          <cell r="AC59" t="str">
            <v>CY</v>
          </cell>
          <cell r="AF59" t="str">
            <v>GHC</v>
          </cell>
          <cell r="AI59">
            <v>61000</v>
          </cell>
          <cell r="BT59">
            <v>1090600</v>
          </cell>
          <cell r="BU59" t="str">
            <v>Deferred expenses and advances</v>
          </cell>
          <cell r="BV59">
            <v>1</v>
          </cell>
          <cell r="BW59">
            <v>1</v>
          </cell>
          <cell r="BX59">
            <v>1</v>
          </cell>
          <cell r="BY59">
            <v>1</v>
          </cell>
          <cell r="BZ59">
            <v>0</v>
          </cell>
          <cell r="CA59">
            <v>0</v>
          </cell>
          <cell r="CD59">
            <v>1090600</v>
          </cell>
          <cell r="CE59" t="str">
            <v>Deferred expenses and advances</v>
          </cell>
          <cell r="CO59">
            <v>1</v>
          </cell>
          <cell r="CY59">
            <v>12000</v>
          </cell>
          <cell r="DF59">
            <v>2030300</v>
          </cell>
          <cell r="DG59" t="str">
            <v>Other term liabilities</v>
          </cell>
          <cell r="DH59">
            <v>8</v>
          </cell>
          <cell r="DI59">
            <v>0</v>
          </cell>
          <cell r="DO59">
            <v>9010120</v>
          </cell>
          <cell r="DP59" t="str">
            <v>Provided undrawn commitments resulting from NIF and RUF</v>
          </cell>
          <cell r="DQ59">
            <v>7</v>
          </cell>
          <cell r="DV59">
            <v>1130201</v>
          </cell>
          <cell r="DW59" t="str">
            <v>Vehicles - cost</v>
          </cell>
          <cell r="EG59">
            <v>0</v>
          </cell>
          <cell r="EH59">
            <v>0</v>
          </cell>
          <cell r="EI59">
            <v>0</v>
          </cell>
          <cell r="EJ59">
            <v>0</v>
          </cell>
          <cell r="EO59">
            <v>1</v>
          </cell>
        </row>
        <row r="60">
          <cell r="A60">
            <v>10193</v>
          </cell>
          <cell r="B60" t="str">
            <v>Septus Holding Limited</v>
          </cell>
          <cell r="C60" t="str">
            <v>RP_SEPTU</v>
          </cell>
          <cell r="H60" t="str">
            <v>EUR</v>
          </cell>
          <cell r="I60" t="str">
            <v>EUR</v>
          </cell>
          <cell r="M60">
            <v>2</v>
          </cell>
          <cell r="AC60" t="str">
            <v>CZ</v>
          </cell>
          <cell r="AF60" t="str">
            <v>GIP</v>
          </cell>
          <cell r="AI60">
            <v>62000</v>
          </cell>
          <cell r="BT60">
            <v>1090701</v>
          </cell>
          <cell r="BU60" t="str">
            <v>Trading property - projects</v>
          </cell>
          <cell r="BV60">
            <v>0</v>
          </cell>
          <cell r="BW60">
            <v>0</v>
          </cell>
          <cell r="BX60">
            <v>0</v>
          </cell>
          <cell r="BY60">
            <v>0</v>
          </cell>
          <cell r="BZ60">
            <v>0</v>
          </cell>
          <cell r="CA60">
            <v>0</v>
          </cell>
          <cell r="CB60">
            <v>1</v>
          </cell>
          <cell r="CD60">
            <v>1090701</v>
          </cell>
          <cell r="CE60" t="str">
            <v>Trading property - projects</v>
          </cell>
          <cell r="CV60">
            <v>1</v>
          </cell>
          <cell r="CW60">
            <v>1</v>
          </cell>
          <cell r="CY60">
            <v>11997</v>
          </cell>
          <cell r="DF60">
            <v>2040400</v>
          </cell>
          <cell r="DG60" t="str">
            <v xml:space="preserve">Deposits </v>
          </cell>
          <cell r="DH60">
            <v>5</v>
          </cell>
          <cell r="DI60">
            <v>0</v>
          </cell>
          <cell r="DO60">
            <v>9010121</v>
          </cell>
          <cell r="DP60" t="str">
            <v>Provided undrawn loan commitments (revocable unconditionally)</v>
          </cell>
          <cell r="DQ60">
            <v>5</v>
          </cell>
          <cell r="DV60">
            <v>1130202</v>
          </cell>
          <cell r="DW60" t="str">
            <v>Vehicles - accumulated depreciation</v>
          </cell>
          <cell r="EG60">
            <v>0</v>
          </cell>
          <cell r="EH60">
            <v>0</v>
          </cell>
          <cell r="EI60">
            <v>0</v>
          </cell>
          <cell r="EJ60">
            <v>0</v>
          </cell>
          <cell r="EO60">
            <v>1</v>
          </cell>
        </row>
        <row r="61">
          <cell r="A61">
            <v>10660</v>
          </cell>
          <cell r="B61" t="str">
            <v>Shenzhen Home Credit Financial Service Co., Ltd.</v>
          </cell>
          <cell r="C61" t="str">
            <v>HCA_SXHCF</v>
          </cell>
          <cell r="E61">
            <v>1</v>
          </cell>
          <cell r="H61" t="str">
            <v>CNY</v>
          </cell>
          <cell r="I61" t="str">
            <v>CNY</v>
          </cell>
          <cell r="AC61" t="str">
            <v>DE</v>
          </cell>
          <cell r="AF61" t="str">
            <v>GMD</v>
          </cell>
          <cell r="AI61">
            <v>63000</v>
          </cell>
          <cell r="BT61">
            <v>1090704</v>
          </cell>
          <cell r="BU61" t="str">
            <v>Trading property - impairment</v>
          </cell>
          <cell r="BV61">
            <v>0</v>
          </cell>
          <cell r="BW61">
            <v>0</v>
          </cell>
          <cell r="BX61">
            <v>0</v>
          </cell>
          <cell r="BY61">
            <v>0</v>
          </cell>
          <cell r="BZ61">
            <v>0</v>
          </cell>
          <cell r="CA61">
            <v>0</v>
          </cell>
          <cell r="CB61">
            <v>1</v>
          </cell>
          <cell r="CD61">
            <v>1090704</v>
          </cell>
          <cell r="CE61" t="str">
            <v>Trading property - impairment</v>
          </cell>
          <cell r="CV61">
            <v>1</v>
          </cell>
          <cell r="CW61">
            <v>1</v>
          </cell>
          <cell r="CY61">
            <v>11969</v>
          </cell>
          <cell r="DF61">
            <v>2040400</v>
          </cell>
          <cell r="DG61" t="str">
            <v>Debt securities issued</v>
          </cell>
          <cell r="DH61">
            <v>8</v>
          </cell>
          <cell r="DI61">
            <v>0</v>
          </cell>
          <cell r="DO61">
            <v>9010122</v>
          </cell>
          <cell r="DP61" t="str">
            <v>Provided undrawn loan commitments (original maturity &lt; 1 year)</v>
          </cell>
          <cell r="DQ61">
            <v>5</v>
          </cell>
          <cell r="DV61">
            <v>1130203</v>
          </cell>
          <cell r="DW61" t="str">
            <v>Vehicles - impairment</v>
          </cell>
          <cell r="EG61">
            <v>0</v>
          </cell>
          <cell r="EH61">
            <v>0</v>
          </cell>
          <cell r="EI61">
            <v>0</v>
          </cell>
          <cell r="EJ61">
            <v>0</v>
          </cell>
          <cell r="EO61">
            <v>1</v>
          </cell>
        </row>
        <row r="62">
          <cell r="A62">
            <v>11425</v>
          </cell>
          <cell r="B62" t="str">
            <v>Shenzhen Home Credit Number One Consulting Co., Ltd.</v>
          </cell>
          <cell r="C62" t="str">
            <v>HCA_SXHCC</v>
          </cell>
          <cell r="E62">
            <v>1</v>
          </cell>
          <cell r="H62" t="str">
            <v>CNY</v>
          </cell>
          <cell r="I62" t="str">
            <v>CNY</v>
          </cell>
          <cell r="AC62" t="str">
            <v>DJ</v>
          </cell>
          <cell r="AF62" t="str">
            <v>GNF</v>
          </cell>
          <cell r="AI62">
            <v>64000</v>
          </cell>
          <cell r="BT62">
            <v>1090800</v>
          </cell>
          <cell r="BU62" t="str">
            <v>Outstanding selling price for receivables</v>
          </cell>
          <cell r="BV62">
            <v>1</v>
          </cell>
          <cell r="BW62">
            <v>1</v>
          </cell>
          <cell r="BX62">
            <v>1</v>
          </cell>
          <cell r="BY62">
            <v>1</v>
          </cell>
          <cell r="BZ62">
            <v>0</v>
          </cell>
          <cell r="CA62">
            <v>0</v>
          </cell>
          <cell r="CD62">
            <v>1090800</v>
          </cell>
          <cell r="CE62" t="str">
            <v>Outstanding selling price for receivables</v>
          </cell>
          <cell r="CJ62">
            <v>1</v>
          </cell>
          <cell r="CK62">
            <v>1</v>
          </cell>
          <cell r="CL62">
            <v>1</v>
          </cell>
          <cell r="CM62">
            <v>1</v>
          </cell>
          <cell r="CN62">
            <v>1</v>
          </cell>
          <cell r="CO62">
            <v>1</v>
          </cell>
          <cell r="CY62">
            <v>12001</v>
          </cell>
          <cell r="DF62">
            <v>2040400</v>
          </cell>
          <cell r="DG62" t="str">
            <v xml:space="preserve">Deposits </v>
          </cell>
          <cell r="DH62">
            <v>5</v>
          </cell>
          <cell r="DI62">
            <v>0</v>
          </cell>
          <cell r="DO62">
            <v>9010123</v>
          </cell>
          <cell r="DP62" t="str">
            <v>Provided undrawn loan commitments (original maturity &gt; 1 year)</v>
          </cell>
          <cell r="DQ62">
            <v>5</v>
          </cell>
          <cell r="DV62">
            <v>1130301</v>
          </cell>
          <cell r="DW62" t="str">
            <v>Telco technology and related equipment - cost</v>
          </cell>
          <cell r="EG62">
            <v>0</v>
          </cell>
          <cell r="EH62">
            <v>0</v>
          </cell>
          <cell r="EI62">
            <v>0</v>
          </cell>
          <cell r="EJ62">
            <v>0</v>
          </cell>
          <cell r="EO62">
            <v>1</v>
          </cell>
        </row>
        <row r="63">
          <cell r="A63">
            <v>11109</v>
          </cell>
          <cell r="B63" t="str">
            <v>Sichuan Home Credit Number Three Consulting Co., Ltd.</v>
          </cell>
          <cell r="C63" t="str">
            <v>HCA_SHCG</v>
          </cell>
          <cell r="E63">
            <v>1</v>
          </cell>
          <cell r="H63" t="str">
            <v>CNY</v>
          </cell>
          <cell r="I63" t="str">
            <v>CNY</v>
          </cell>
          <cell r="AC63" t="str">
            <v>DK</v>
          </cell>
          <cell r="AF63" t="str">
            <v>GTQ</v>
          </cell>
          <cell r="AI63">
            <v>65000</v>
          </cell>
          <cell r="BT63">
            <v>1090900</v>
          </cell>
          <cell r="BU63" t="str">
            <v>Other assets</v>
          </cell>
          <cell r="BV63">
            <v>0</v>
          </cell>
          <cell r="BW63">
            <v>0</v>
          </cell>
          <cell r="BX63">
            <v>0</v>
          </cell>
          <cell r="BY63">
            <v>0</v>
          </cell>
          <cell r="BZ63">
            <v>0</v>
          </cell>
          <cell r="CA63">
            <v>0</v>
          </cell>
          <cell r="CB63">
            <v>1</v>
          </cell>
          <cell r="CD63">
            <v>1090900</v>
          </cell>
          <cell r="CE63" t="str">
            <v>Other assets</v>
          </cell>
          <cell r="CO63">
            <v>1</v>
          </cell>
          <cell r="CV63">
            <v>1</v>
          </cell>
          <cell r="CY63">
            <v>11998</v>
          </cell>
          <cell r="DF63">
            <v>2040400</v>
          </cell>
          <cell r="DG63" t="str">
            <v>Debt securities issued</v>
          </cell>
          <cell r="DH63">
            <v>8</v>
          </cell>
          <cell r="DI63">
            <v>0</v>
          </cell>
          <cell r="DO63">
            <v>9010124</v>
          </cell>
          <cell r="DP63" t="str">
            <v>Provided undrawn commitments resulting from NIF and RUF</v>
          </cell>
          <cell r="DQ63">
            <v>7</v>
          </cell>
          <cell r="DV63">
            <v>1130302</v>
          </cell>
          <cell r="DW63" t="str">
            <v>Telco technology and related equipment - accumulated depreciation</v>
          </cell>
          <cell r="EG63">
            <v>0</v>
          </cell>
          <cell r="EH63">
            <v>0</v>
          </cell>
          <cell r="EI63">
            <v>0</v>
          </cell>
          <cell r="EJ63">
            <v>0</v>
          </cell>
          <cell r="EO63">
            <v>1</v>
          </cell>
        </row>
        <row r="64">
          <cell r="A64">
            <v>12679</v>
          </cell>
          <cell r="B64" t="str">
            <v>Společnost pro informační databáze, a.s.</v>
          </cell>
          <cell r="C64" t="str">
            <v>RPA_SPID</v>
          </cell>
          <cell r="H64" t="str">
            <v>CZK</v>
          </cell>
          <cell r="I64" t="str">
            <v>CZK</v>
          </cell>
          <cell r="M64">
            <v>3</v>
          </cell>
          <cell r="AC64" t="str">
            <v>DM</v>
          </cell>
          <cell r="AF64" t="str">
            <v>GWP</v>
          </cell>
          <cell r="AI64">
            <v>66000</v>
          </cell>
          <cell r="BT64">
            <v>1100000</v>
          </cell>
          <cell r="BU64" t="str">
            <v>Non current assets held for sale</v>
          </cell>
          <cell r="BV64">
            <v>0</v>
          </cell>
          <cell r="BW64">
            <v>0</v>
          </cell>
          <cell r="BX64">
            <v>0</v>
          </cell>
          <cell r="BY64">
            <v>0</v>
          </cell>
          <cell r="BZ64">
            <v>0</v>
          </cell>
          <cell r="CA64">
            <v>0</v>
          </cell>
          <cell r="CB64">
            <v>1</v>
          </cell>
          <cell r="CD64">
            <v>1100000</v>
          </cell>
          <cell r="CE64" t="str">
            <v>Non current assets held for sale</v>
          </cell>
          <cell r="CV64">
            <v>1</v>
          </cell>
          <cell r="CW64">
            <v>1</v>
          </cell>
          <cell r="CY64">
            <v>11999</v>
          </cell>
          <cell r="DF64">
            <v>2090000</v>
          </cell>
          <cell r="DG64" t="str">
            <v>Subordinated liabilities</v>
          </cell>
          <cell r="DH64">
            <v>5</v>
          </cell>
          <cell r="DI64">
            <v>0</v>
          </cell>
          <cell r="DO64">
            <v>9020101</v>
          </cell>
          <cell r="DP64" t="str">
            <v>Guarantees having the character of credit substitutes (payment guarantees)</v>
          </cell>
          <cell r="DQ64">
            <v>6</v>
          </cell>
          <cell r="DV64">
            <v>1130303</v>
          </cell>
          <cell r="DW64" t="str">
            <v>Telco technology and related equipment - impairment</v>
          </cell>
          <cell r="EG64">
            <v>0</v>
          </cell>
          <cell r="EH64">
            <v>0</v>
          </cell>
          <cell r="EI64">
            <v>0</v>
          </cell>
          <cell r="EJ64">
            <v>0</v>
          </cell>
          <cell r="EO64">
            <v>1</v>
          </cell>
        </row>
        <row r="65">
          <cell r="A65">
            <v>10210</v>
          </cell>
          <cell r="B65" t="str">
            <v>Sylander Capital Limited</v>
          </cell>
          <cell r="C65" t="str">
            <v>RP_SYLAN</v>
          </cell>
          <cell r="H65" t="str">
            <v>EUR</v>
          </cell>
          <cell r="I65" t="str">
            <v>EUR</v>
          </cell>
          <cell r="M65">
            <v>2</v>
          </cell>
          <cell r="AC65" t="str">
            <v>DO</v>
          </cell>
          <cell r="AF65" t="str">
            <v>GYD</v>
          </cell>
          <cell r="AI65">
            <v>68000</v>
          </cell>
          <cell r="BT65">
            <v>1110100</v>
          </cell>
          <cell r="BU65" t="str">
            <v>Subsidiaries (ownership over 50%)</v>
          </cell>
          <cell r="BV65">
            <v>0</v>
          </cell>
          <cell r="BW65">
            <v>0</v>
          </cell>
          <cell r="BX65">
            <v>0</v>
          </cell>
          <cell r="BY65">
            <v>0</v>
          </cell>
          <cell r="BZ65">
            <v>0</v>
          </cell>
          <cell r="CA65">
            <v>0</v>
          </cell>
          <cell r="CB65">
            <v>1</v>
          </cell>
          <cell r="CD65">
            <v>1110100</v>
          </cell>
          <cell r="CE65" t="str">
            <v>Subsidiaries (ownership over 50%)</v>
          </cell>
          <cell r="CF65">
            <v>1</v>
          </cell>
          <cell r="CG65">
            <v>1</v>
          </cell>
          <cell r="CH65">
            <v>1</v>
          </cell>
          <cell r="CI65">
            <v>1</v>
          </cell>
          <cell r="CY65">
            <v>11970</v>
          </cell>
          <cell r="DF65">
            <v>2090000</v>
          </cell>
          <cell r="DG65" t="str">
            <v>Subordinated liabilities</v>
          </cell>
          <cell r="DH65">
            <v>8</v>
          </cell>
          <cell r="DI65">
            <v>0</v>
          </cell>
          <cell r="DO65">
            <v>9020102</v>
          </cell>
          <cell r="DP65" t="str">
            <v>Credit derivatives regarded as provided guarantees</v>
          </cell>
          <cell r="DQ65">
            <v>6</v>
          </cell>
          <cell r="DV65">
            <v>1130401</v>
          </cell>
          <cell r="DW65" t="str">
            <v>Ducts, cables and related plant - cost</v>
          </cell>
          <cell r="EG65">
            <v>0</v>
          </cell>
          <cell r="EH65">
            <v>0</v>
          </cell>
          <cell r="EI65">
            <v>0</v>
          </cell>
          <cell r="EJ65">
            <v>0</v>
          </cell>
          <cell r="EO65">
            <v>1</v>
          </cell>
        </row>
        <row r="66">
          <cell r="A66">
            <v>12316</v>
          </cell>
          <cell r="B66" t="str">
            <v>SZI Trust</v>
          </cell>
          <cell r="C66" t="str">
            <v>HCA_SZICDB</v>
          </cell>
          <cell r="E66">
            <v>1</v>
          </cell>
          <cell r="H66" t="str">
            <v>CNY</v>
          </cell>
          <cell r="I66" t="str">
            <v>CNY</v>
          </cell>
          <cell r="AC66" t="str">
            <v>DZ</v>
          </cell>
          <cell r="AF66" t="str">
            <v>HKD</v>
          </cell>
          <cell r="AI66">
            <v>69000</v>
          </cell>
          <cell r="BT66">
            <v>1110200</v>
          </cell>
          <cell r="BU66" t="str">
            <v>Associates (ownership 20-50%)</v>
          </cell>
          <cell r="BV66">
            <v>0</v>
          </cell>
          <cell r="BW66">
            <v>0</v>
          </cell>
          <cell r="BX66">
            <v>0</v>
          </cell>
          <cell r="BY66">
            <v>0</v>
          </cell>
          <cell r="BZ66">
            <v>0</v>
          </cell>
          <cell r="CA66">
            <v>0</v>
          </cell>
          <cell r="CB66">
            <v>1</v>
          </cell>
          <cell r="CD66">
            <v>1110200</v>
          </cell>
          <cell r="CE66" t="str">
            <v>Associates (ownership 20-50%)</v>
          </cell>
          <cell r="CF66">
            <v>1</v>
          </cell>
          <cell r="CG66">
            <v>1</v>
          </cell>
          <cell r="CH66">
            <v>1</v>
          </cell>
          <cell r="CI66">
            <v>1</v>
          </cell>
          <cell r="CY66">
            <v>12043</v>
          </cell>
          <cell r="DF66">
            <v>9010101</v>
          </cell>
          <cell r="DG66" t="str">
            <v>Provided undrawn loan commitments (revocable unconditionally)</v>
          </cell>
          <cell r="DH66">
            <v>2</v>
          </cell>
          <cell r="DI66">
            <v>0</v>
          </cell>
          <cell r="DO66">
            <v>9020103</v>
          </cell>
          <cell r="DP66" t="str">
            <v>Acceptance of drafts/bills, draft sureties and commitments stemming from draft endorsements</v>
          </cell>
          <cell r="DQ66">
            <v>7</v>
          </cell>
          <cell r="DV66">
            <v>1130402</v>
          </cell>
          <cell r="DW66" t="str">
            <v>Ducts, cables and related plant - accumulated depreciation</v>
          </cell>
          <cell r="EG66">
            <v>0</v>
          </cell>
          <cell r="EH66">
            <v>0</v>
          </cell>
          <cell r="EI66">
            <v>0</v>
          </cell>
          <cell r="EJ66">
            <v>0</v>
          </cell>
          <cell r="EO66">
            <v>1</v>
          </cell>
        </row>
        <row r="67">
          <cell r="A67">
            <v>10212</v>
          </cell>
          <cell r="B67" t="str">
            <v>Talpa Estero Limited</v>
          </cell>
          <cell r="C67" t="str">
            <v>RP_TALPA</v>
          </cell>
          <cell r="H67" t="str">
            <v>EUR</v>
          </cell>
          <cell r="I67" t="str">
            <v>EUR</v>
          </cell>
          <cell r="M67">
            <v>2</v>
          </cell>
          <cell r="AC67" t="str">
            <v>EC</v>
          </cell>
          <cell r="AF67" t="str">
            <v>HNL</v>
          </cell>
          <cell r="AI67">
            <v>70000</v>
          </cell>
          <cell r="BT67">
            <v>1110300</v>
          </cell>
          <cell r="BU67" t="str">
            <v>Joint venture</v>
          </cell>
          <cell r="BV67">
            <v>0</v>
          </cell>
          <cell r="BW67">
            <v>0</v>
          </cell>
          <cell r="BX67">
            <v>0</v>
          </cell>
          <cell r="BY67">
            <v>0</v>
          </cell>
          <cell r="BZ67">
            <v>0</v>
          </cell>
          <cell r="CA67">
            <v>0</v>
          </cell>
          <cell r="CB67">
            <v>1</v>
          </cell>
          <cell r="CD67">
            <v>1110300</v>
          </cell>
          <cell r="CE67" t="str">
            <v>Joint venture</v>
          </cell>
          <cell r="CF67">
            <v>1</v>
          </cell>
          <cell r="CG67">
            <v>1</v>
          </cell>
          <cell r="CH67">
            <v>1</v>
          </cell>
          <cell r="CI67">
            <v>1</v>
          </cell>
          <cell r="CY67">
            <v>12036</v>
          </cell>
          <cell r="DF67">
            <v>9010102</v>
          </cell>
          <cell r="DG67" t="str">
            <v>Provided undrawn loan commitments (original maturity &lt; 1 year)</v>
          </cell>
          <cell r="DH67">
            <v>2</v>
          </cell>
          <cell r="DI67">
            <v>0</v>
          </cell>
          <cell r="DO67">
            <v>9020104</v>
          </cell>
          <cell r="DP67" t="str">
            <v>Transactions with the possibility of retroactive recourse</v>
          </cell>
          <cell r="DQ67">
            <v>6</v>
          </cell>
          <cell r="DV67">
            <v>1130403</v>
          </cell>
          <cell r="DW67" t="str">
            <v>Ducts, cables and related plant - impairment</v>
          </cell>
          <cell r="EG67">
            <v>0</v>
          </cell>
          <cell r="EH67">
            <v>0</v>
          </cell>
          <cell r="EI67">
            <v>0</v>
          </cell>
          <cell r="EJ67">
            <v>0</v>
          </cell>
          <cell r="EO67">
            <v>1</v>
          </cell>
        </row>
        <row r="68">
          <cell r="A68">
            <v>10406</v>
          </cell>
          <cell r="B68" t="str">
            <v>CB Infrastructure limited</v>
          </cell>
          <cell r="C68" t="str">
            <v>RP_CBIN</v>
          </cell>
          <cell r="H68" t="str">
            <v>GBP</v>
          </cell>
          <cell r="I68" t="str">
            <v>GBP</v>
          </cell>
          <cell r="M68">
            <v>3</v>
          </cell>
          <cell r="AC68" t="str">
            <v>EE</v>
          </cell>
          <cell r="AF68" t="str">
            <v>HRK</v>
          </cell>
          <cell r="AI68">
            <v>71000</v>
          </cell>
          <cell r="BT68">
            <v>1110400</v>
          </cell>
          <cell r="BU68" t="str">
            <v>Negative investments in associates and JV</v>
          </cell>
          <cell r="BV68">
            <v>0</v>
          </cell>
          <cell r="BW68">
            <v>0</v>
          </cell>
          <cell r="BX68">
            <v>0</v>
          </cell>
          <cell r="BY68">
            <v>0</v>
          </cell>
          <cell r="BZ68">
            <v>0</v>
          </cell>
          <cell r="CA68">
            <v>0</v>
          </cell>
          <cell r="CB68">
            <v>1</v>
          </cell>
          <cell r="CD68">
            <v>1110400</v>
          </cell>
          <cell r="CE68" t="str">
            <v>Negative investments in associates and JV</v>
          </cell>
          <cell r="CF68">
            <v>1</v>
          </cell>
          <cell r="CG68">
            <v>1</v>
          </cell>
          <cell r="CH68">
            <v>1</v>
          </cell>
          <cell r="CI68">
            <v>1</v>
          </cell>
          <cell r="CY68">
            <v>12040</v>
          </cell>
          <cell r="DF68">
            <v>9010103</v>
          </cell>
          <cell r="DG68" t="str">
            <v>Provided undrawn loan commitments (original maturity &gt; 1 year)</v>
          </cell>
          <cell r="DH68">
            <v>2</v>
          </cell>
          <cell r="DI68">
            <v>0</v>
          </cell>
          <cell r="DO68">
            <v>9020105</v>
          </cell>
          <cell r="DP68" t="str">
            <v>Irrevocable stand-by letters of credit having the character of credit substitutes</v>
          </cell>
          <cell r="DQ68">
            <v>6</v>
          </cell>
          <cell r="DV68">
            <v>1130501</v>
          </cell>
          <cell r="DW68" t="str">
            <v>Other tangible assets and equipment - cost</v>
          </cell>
          <cell r="EG68">
            <v>0</v>
          </cell>
          <cell r="EH68">
            <v>0</v>
          </cell>
          <cell r="EI68">
            <v>0</v>
          </cell>
          <cell r="EJ68">
            <v>0</v>
          </cell>
          <cell r="EO68">
            <v>1</v>
          </cell>
        </row>
        <row r="69">
          <cell r="A69">
            <v>12148</v>
          </cell>
          <cell r="B69" t="str">
            <v>PPF Co 3 B.V.</v>
          </cell>
          <cell r="C69" t="str">
            <v>PPF_PPFCO3</v>
          </cell>
          <cell r="E69">
            <v>1</v>
          </cell>
          <cell r="H69" t="str">
            <v>EUR</v>
          </cell>
          <cell r="I69" t="str">
            <v>EUR</v>
          </cell>
          <cell r="AC69" t="str">
            <v>EG</v>
          </cell>
          <cell r="AF69" t="str">
            <v>HTG</v>
          </cell>
          <cell r="AI69">
            <v>72000</v>
          </cell>
          <cell r="BT69">
            <v>1120000</v>
          </cell>
          <cell r="BU69" t="str">
            <v>Investment property</v>
          </cell>
          <cell r="BV69">
            <v>0</v>
          </cell>
          <cell r="BW69">
            <v>0</v>
          </cell>
          <cell r="BX69">
            <v>0</v>
          </cell>
          <cell r="BY69">
            <v>0</v>
          </cell>
          <cell r="BZ69">
            <v>0</v>
          </cell>
          <cell r="CA69">
            <v>0</v>
          </cell>
          <cell r="CB69">
            <v>1</v>
          </cell>
          <cell r="CD69">
            <v>1120000</v>
          </cell>
          <cell r="CE69" t="str">
            <v>Investment property</v>
          </cell>
          <cell r="CV69">
            <v>1</v>
          </cell>
          <cell r="CW69">
            <v>1</v>
          </cell>
          <cell r="CY69">
            <v>12027</v>
          </cell>
          <cell r="DF69">
            <v>9010105</v>
          </cell>
          <cell r="DG69" t="str">
            <v>Provided undrawn loan commitments (revocable unconditionally)</v>
          </cell>
          <cell r="DH69">
            <v>2</v>
          </cell>
          <cell r="DI69">
            <v>0</v>
          </cell>
          <cell r="DO69">
            <v>9020106</v>
          </cell>
          <cell r="DP69" t="str">
            <v>Irrevocable stand-by letters of credit not having the character of credit substitutes</v>
          </cell>
          <cell r="DQ69">
            <v>7</v>
          </cell>
          <cell r="DV69">
            <v>1130502</v>
          </cell>
          <cell r="DW69" t="str">
            <v>Other tangible assets and equipment - accumulated depreciation</v>
          </cell>
          <cell r="EG69">
            <v>0</v>
          </cell>
          <cell r="EH69">
            <v>0</v>
          </cell>
          <cell r="EI69">
            <v>0</v>
          </cell>
          <cell r="EJ69">
            <v>0</v>
          </cell>
          <cell r="EO69">
            <v>1</v>
          </cell>
        </row>
        <row r="70">
          <cell r="AC70" t="str">
            <v>EH</v>
          </cell>
          <cell r="AF70" t="str">
            <v>HUF</v>
          </cell>
          <cell r="AI70">
            <v>73000</v>
          </cell>
          <cell r="BT70">
            <v>1130101</v>
          </cell>
          <cell r="BU70" t="str">
            <v>Land, buildings and construction - cost</v>
          </cell>
          <cell r="BV70">
            <v>0</v>
          </cell>
          <cell r="BW70">
            <v>0</v>
          </cell>
          <cell r="BX70">
            <v>0</v>
          </cell>
          <cell r="BY70">
            <v>0</v>
          </cell>
          <cell r="BZ70">
            <v>0</v>
          </cell>
          <cell r="CA70">
            <v>0</v>
          </cell>
          <cell r="CB70">
            <v>1</v>
          </cell>
          <cell r="CD70">
            <v>1130101</v>
          </cell>
          <cell r="CE70" t="str">
            <v>Land, buildings and construction - cost</v>
          </cell>
          <cell r="CV70">
            <v>1</v>
          </cell>
          <cell r="CW70">
            <v>1</v>
          </cell>
          <cell r="CY70">
            <v>12034</v>
          </cell>
          <cell r="DF70">
            <v>9010106</v>
          </cell>
          <cell r="DG70" t="str">
            <v>Provided undrawn loan commitments (original maturity &lt; 1 year)</v>
          </cell>
          <cell r="DH70">
            <v>2</v>
          </cell>
          <cell r="DI70">
            <v>0</v>
          </cell>
          <cell r="DO70">
            <v>9020107</v>
          </cell>
          <cell r="DP70" t="str">
            <v>Open and confirmed irrevocable documentary letters of credit: secured by a security on goods, or on which a pledge agreement has been concluded for the traded commod., or other self-liquidating transactions</v>
          </cell>
          <cell r="DQ70">
            <v>7</v>
          </cell>
          <cell r="DV70">
            <v>1130503</v>
          </cell>
          <cell r="DW70" t="str">
            <v>Other tangible assets and equipment - impairment</v>
          </cell>
          <cell r="EG70">
            <v>0</v>
          </cell>
          <cell r="EH70">
            <v>0</v>
          </cell>
          <cell r="EI70">
            <v>0</v>
          </cell>
          <cell r="EJ70">
            <v>0</v>
          </cell>
          <cell r="EO70">
            <v>1</v>
          </cell>
        </row>
        <row r="71">
          <cell r="AC71" t="str">
            <v>ER</v>
          </cell>
          <cell r="AF71" t="str">
            <v>CHF</v>
          </cell>
          <cell r="AI71">
            <v>74000</v>
          </cell>
          <cell r="BT71">
            <v>1130102</v>
          </cell>
          <cell r="BU71" t="str">
            <v>Land, buildings and construction - accumulated depreciation</v>
          </cell>
          <cell r="BV71">
            <v>0</v>
          </cell>
          <cell r="BW71">
            <v>0</v>
          </cell>
          <cell r="BX71">
            <v>0</v>
          </cell>
          <cell r="BY71">
            <v>0</v>
          </cell>
          <cell r="BZ71">
            <v>0</v>
          </cell>
          <cell r="CA71">
            <v>0</v>
          </cell>
          <cell r="CB71">
            <v>1</v>
          </cell>
          <cell r="CD71">
            <v>1130102</v>
          </cell>
          <cell r="CE71" t="str">
            <v>Land, buildings and construction - accumulated depreciation</v>
          </cell>
          <cell r="CV71">
            <v>1</v>
          </cell>
          <cell r="CW71">
            <v>1</v>
          </cell>
          <cell r="CY71">
            <v>12037</v>
          </cell>
          <cell r="DF71">
            <v>9010107</v>
          </cell>
          <cell r="DG71" t="str">
            <v>Provided undrawn loan commitments (original maturity &gt; 1 year)</v>
          </cell>
          <cell r="DH71">
            <v>2</v>
          </cell>
          <cell r="DI71">
            <v>0</v>
          </cell>
          <cell r="DO71">
            <v>9020108</v>
          </cell>
          <cell r="DP71" t="str">
            <v>Provided and confirmed irrevocable documentary letters of credit</v>
          </cell>
          <cell r="DQ71">
            <v>7</v>
          </cell>
          <cell r="DV71">
            <v>1120000</v>
          </cell>
          <cell r="DW71" t="str">
            <v>Investment property</v>
          </cell>
          <cell r="EG71">
            <v>0</v>
          </cell>
          <cell r="EH71">
            <v>0</v>
          </cell>
          <cell r="EI71">
            <v>0</v>
          </cell>
          <cell r="EJ71">
            <v>0</v>
          </cell>
          <cell r="EO71">
            <v>1</v>
          </cell>
        </row>
        <row r="72">
          <cell r="AC72" t="str">
            <v>ES</v>
          </cell>
          <cell r="AF72" t="str">
            <v>IDR</v>
          </cell>
          <cell r="AI72">
            <v>77000</v>
          </cell>
          <cell r="BT72">
            <v>1130103</v>
          </cell>
          <cell r="BU72" t="str">
            <v>Land, buildings and construction - impairment</v>
          </cell>
          <cell r="BV72">
            <v>0</v>
          </cell>
          <cell r="BW72">
            <v>0</v>
          </cell>
          <cell r="BX72">
            <v>0</v>
          </cell>
          <cell r="BY72">
            <v>0</v>
          </cell>
          <cell r="BZ72">
            <v>0</v>
          </cell>
          <cell r="CA72">
            <v>0</v>
          </cell>
          <cell r="CB72">
            <v>1</v>
          </cell>
          <cell r="CD72">
            <v>1130103</v>
          </cell>
          <cell r="CE72" t="str">
            <v>Land, buildings and construction - impairment</v>
          </cell>
          <cell r="CV72">
            <v>1</v>
          </cell>
          <cell r="CW72">
            <v>1</v>
          </cell>
          <cell r="CY72">
            <v>12033</v>
          </cell>
          <cell r="DF72">
            <v>9010113</v>
          </cell>
          <cell r="DG72" t="str">
            <v>Provided undrawn loan commitments (revocable unconditionally)</v>
          </cell>
          <cell r="DH72">
            <v>2</v>
          </cell>
          <cell r="DI72">
            <v>0</v>
          </cell>
          <cell r="DO72">
            <v>9020109</v>
          </cell>
          <cell r="DP72" t="str">
            <v>Provided safeguards and promises of compensation not having the character of credit substitutes (non-payment guarantees)</v>
          </cell>
          <cell r="DQ72">
            <v>7</v>
          </cell>
          <cell r="DV72">
            <v>1140101</v>
          </cell>
          <cell r="DW72" t="str">
            <v>Goodwill - initial recognition</v>
          </cell>
          <cell r="EG72">
            <v>0</v>
          </cell>
          <cell r="EH72">
            <v>0</v>
          </cell>
          <cell r="EI72">
            <v>0</v>
          </cell>
          <cell r="EJ72">
            <v>0</v>
          </cell>
          <cell r="EO72">
            <v>1</v>
          </cell>
        </row>
        <row r="73">
          <cell r="AC73" t="str">
            <v>ET</v>
          </cell>
          <cell r="AF73" t="str">
            <v>ILS</v>
          </cell>
          <cell r="AI73">
            <v>78000</v>
          </cell>
          <cell r="BT73">
            <v>1130201</v>
          </cell>
          <cell r="BU73" t="str">
            <v>Vehicles - cost</v>
          </cell>
          <cell r="BV73">
            <v>0</v>
          </cell>
          <cell r="BW73">
            <v>0</v>
          </cell>
          <cell r="BX73">
            <v>0</v>
          </cell>
          <cell r="BY73">
            <v>0</v>
          </cell>
          <cell r="BZ73">
            <v>0</v>
          </cell>
          <cell r="CA73">
            <v>0</v>
          </cell>
          <cell r="CB73">
            <v>1</v>
          </cell>
          <cell r="CD73">
            <v>1130201</v>
          </cell>
          <cell r="CE73" t="str">
            <v>Vehicles - cost</v>
          </cell>
          <cell r="CV73">
            <v>1</v>
          </cell>
          <cell r="CW73">
            <v>1</v>
          </cell>
          <cell r="CY73">
            <v>12087</v>
          </cell>
          <cell r="DF73">
            <v>9010114</v>
          </cell>
          <cell r="DG73" t="str">
            <v>Provided undrawn loan commitments (original maturity &lt; 1 year)</v>
          </cell>
          <cell r="DH73">
            <v>2</v>
          </cell>
          <cell r="DI73">
            <v>0</v>
          </cell>
          <cell r="DO73">
            <v>9030101</v>
          </cell>
          <cell r="DP73" t="str">
            <v>Assets sold on the basis of derivatives</v>
          </cell>
          <cell r="DQ73">
            <v>7</v>
          </cell>
          <cell r="DV73">
            <v>1140102</v>
          </cell>
          <cell r="DW73" t="str">
            <v>Goodwill - impairment</v>
          </cell>
          <cell r="EG73">
            <v>0</v>
          </cell>
          <cell r="EH73">
            <v>0</v>
          </cell>
          <cell r="EI73">
            <v>0</v>
          </cell>
          <cell r="EJ73">
            <v>0</v>
          </cell>
          <cell r="EO73">
            <v>1</v>
          </cell>
        </row>
        <row r="74">
          <cell r="AC74" t="str">
            <v>FI</v>
          </cell>
          <cell r="AF74" t="str">
            <v>INR</v>
          </cell>
          <cell r="AI74">
            <v>79000</v>
          </cell>
          <cell r="BT74">
            <v>1130202</v>
          </cell>
          <cell r="BU74" t="str">
            <v>Vehicles - accumulated depreciation</v>
          </cell>
          <cell r="BV74">
            <v>0</v>
          </cell>
          <cell r="BW74">
            <v>0</v>
          </cell>
          <cell r="BX74">
            <v>0</v>
          </cell>
          <cell r="BY74">
            <v>0</v>
          </cell>
          <cell r="BZ74">
            <v>0</v>
          </cell>
          <cell r="CA74">
            <v>0</v>
          </cell>
          <cell r="CB74">
            <v>1</v>
          </cell>
          <cell r="CD74">
            <v>1130202</v>
          </cell>
          <cell r="CE74" t="str">
            <v>Vehicles - accumulated depreciation</v>
          </cell>
          <cell r="CV74">
            <v>1</v>
          </cell>
          <cell r="CW74">
            <v>1</v>
          </cell>
          <cell r="CY74">
            <v>12089</v>
          </cell>
          <cell r="DF74">
            <v>9010115</v>
          </cell>
          <cell r="DG74" t="str">
            <v>Provided undrawn loan commitments (original maturity &gt; 1 year)</v>
          </cell>
          <cell r="DH74">
            <v>2</v>
          </cell>
          <cell r="DI74">
            <v>0</v>
          </cell>
          <cell r="DO74">
            <v>9030103</v>
          </cell>
          <cell r="DP74" t="str">
            <v>Capital expenditure commitments - PPE</v>
          </cell>
          <cell r="DQ74">
            <v>7</v>
          </cell>
          <cell r="DV74">
            <v>1140201</v>
          </cell>
          <cell r="DW74" t="str">
            <v>Software - cost</v>
          </cell>
          <cell r="EG74">
            <v>0</v>
          </cell>
          <cell r="EH74">
            <v>0</v>
          </cell>
          <cell r="EI74">
            <v>0</v>
          </cell>
          <cell r="EJ74">
            <v>0</v>
          </cell>
          <cell r="EO74">
            <v>1</v>
          </cell>
        </row>
        <row r="75">
          <cell r="AC75" t="str">
            <v>FJ</v>
          </cell>
          <cell r="AF75" t="str">
            <v>IQD</v>
          </cell>
          <cell r="AI75">
            <v>80000</v>
          </cell>
          <cell r="BT75">
            <v>1130203</v>
          </cell>
          <cell r="BU75" t="str">
            <v>Vehicles - impairment</v>
          </cell>
          <cell r="BV75">
            <v>0</v>
          </cell>
          <cell r="BW75">
            <v>0</v>
          </cell>
          <cell r="BX75">
            <v>0</v>
          </cell>
          <cell r="BY75">
            <v>0</v>
          </cell>
          <cell r="BZ75">
            <v>0</v>
          </cell>
          <cell r="CA75">
            <v>0</v>
          </cell>
          <cell r="CB75">
            <v>1</v>
          </cell>
          <cell r="CD75">
            <v>1130203</v>
          </cell>
          <cell r="CE75" t="str">
            <v>Vehicles - impairment</v>
          </cell>
          <cell r="CV75">
            <v>1</v>
          </cell>
          <cell r="CW75">
            <v>1</v>
          </cell>
          <cell r="CY75">
            <v>12091</v>
          </cell>
          <cell r="DF75">
            <v>9010117</v>
          </cell>
          <cell r="DG75" t="str">
            <v>Provided undrawn loan commitments (revocable unconditionally)</v>
          </cell>
          <cell r="DH75">
            <v>2</v>
          </cell>
          <cell r="DI75">
            <v>0</v>
          </cell>
          <cell r="DO75">
            <v>9030104</v>
          </cell>
          <cell r="DP75" t="str">
            <v>Capital expenditure commitments - Intangible assets</v>
          </cell>
          <cell r="DQ75">
            <v>7</v>
          </cell>
          <cell r="DV75">
            <v>1140202</v>
          </cell>
          <cell r="DW75" t="str">
            <v>Software - accumulated amortization</v>
          </cell>
          <cell r="EG75">
            <v>0</v>
          </cell>
          <cell r="EH75">
            <v>0</v>
          </cell>
          <cell r="EI75">
            <v>0</v>
          </cell>
          <cell r="EJ75">
            <v>0</v>
          </cell>
          <cell r="EO75">
            <v>1</v>
          </cell>
        </row>
        <row r="76">
          <cell r="AC76" t="str">
            <v>FK</v>
          </cell>
          <cell r="AF76" t="str">
            <v>IRR</v>
          </cell>
          <cell r="AI76">
            <v>81000</v>
          </cell>
          <cell r="BT76">
            <v>1130301</v>
          </cell>
          <cell r="BU76" t="str">
            <v>Telco technology and related equipment - cost</v>
          </cell>
          <cell r="BV76">
            <v>0</v>
          </cell>
          <cell r="BW76">
            <v>0</v>
          </cell>
          <cell r="BX76">
            <v>0</v>
          </cell>
          <cell r="BY76">
            <v>0</v>
          </cell>
          <cell r="BZ76">
            <v>0</v>
          </cell>
          <cell r="CA76">
            <v>0</v>
          </cell>
          <cell r="CB76">
            <v>1</v>
          </cell>
          <cell r="CD76">
            <v>1130301</v>
          </cell>
          <cell r="CE76" t="str">
            <v>Telco technology and related equipment - cost</v>
          </cell>
          <cell r="CV76">
            <v>1</v>
          </cell>
          <cell r="CW76">
            <v>1</v>
          </cell>
          <cell r="CY76">
            <v>12092</v>
          </cell>
          <cell r="DF76">
            <v>9010118</v>
          </cell>
          <cell r="DG76" t="str">
            <v>Provided undrawn loan commitments (original maturity &lt; 1 year)</v>
          </cell>
          <cell r="DH76">
            <v>2</v>
          </cell>
          <cell r="DI76">
            <v>0</v>
          </cell>
          <cell r="DO76">
            <v>9030105</v>
          </cell>
          <cell r="DP76" t="str">
            <v>Capital expenditure commitments - Investment property</v>
          </cell>
          <cell r="DQ76">
            <v>7</v>
          </cell>
          <cell r="DV76">
            <v>1140203</v>
          </cell>
          <cell r="DW76" t="str">
            <v>Software - impairment</v>
          </cell>
          <cell r="EG76">
            <v>0</v>
          </cell>
          <cell r="EH76">
            <v>0</v>
          </cell>
          <cell r="EI76">
            <v>0</v>
          </cell>
          <cell r="EJ76">
            <v>0</v>
          </cell>
          <cell r="EO76">
            <v>1</v>
          </cell>
        </row>
        <row r="77">
          <cell r="AC77" t="str">
            <v>FM</v>
          </cell>
          <cell r="AF77" t="str">
            <v>ISK</v>
          </cell>
          <cell r="AI77">
            <v>82000</v>
          </cell>
          <cell r="BT77">
            <v>1130302</v>
          </cell>
          <cell r="BU77" t="str">
            <v>Telco technology and related equipment - accumulated depreciation</v>
          </cell>
          <cell r="BV77">
            <v>0</v>
          </cell>
          <cell r="BW77">
            <v>0</v>
          </cell>
          <cell r="BX77">
            <v>0</v>
          </cell>
          <cell r="BY77">
            <v>0</v>
          </cell>
          <cell r="BZ77">
            <v>0</v>
          </cell>
          <cell r="CA77">
            <v>0</v>
          </cell>
          <cell r="CB77">
            <v>1</v>
          </cell>
          <cell r="CD77">
            <v>1130302</v>
          </cell>
          <cell r="CE77" t="str">
            <v>Telco technology and related equipment - accumulated depreciation</v>
          </cell>
          <cell r="CV77">
            <v>1</v>
          </cell>
          <cell r="CW77">
            <v>1</v>
          </cell>
          <cell r="CY77">
            <v>12094</v>
          </cell>
          <cell r="DF77">
            <v>9010119</v>
          </cell>
          <cell r="DG77" t="str">
            <v>Provided undrawn loan commitments (original maturity &gt; 1 year)</v>
          </cell>
          <cell r="DH77">
            <v>2</v>
          </cell>
          <cell r="DI77">
            <v>0</v>
          </cell>
          <cell r="DO77">
            <v>9030106</v>
          </cell>
          <cell r="DP77" t="str">
            <v>Capital expenditure commitments - Biological assets</v>
          </cell>
          <cell r="DQ77">
            <v>7</v>
          </cell>
          <cell r="DV77">
            <v>1140301</v>
          </cell>
          <cell r="DW77" t="str">
            <v>IPRD / PVFP - cost</v>
          </cell>
          <cell r="EG77">
            <v>0</v>
          </cell>
          <cell r="EH77">
            <v>0</v>
          </cell>
          <cell r="EI77">
            <v>0</v>
          </cell>
          <cell r="EJ77">
            <v>0</v>
          </cell>
          <cell r="EO77">
            <v>1</v>
          </cell>
        </row>
        <row r="78">
          <cell r="AC78" t="str">
            <v>FO</v>
          </cell>
          <cell r="AF78" t="str">
            <v>JMD</v>
          </cell>
          <cell r="AI78">
            <v>84000</v>
          </cell>
          <cell r="BT78">
            <v>1130303</v>
          </cell>
          <cell r="BU78" t="str">
            <v>Telco technology and related equipment - impairment</v>
          </cell>
          <cell r="BV78">
            <v>0</v>
          </cell>
          <cell r="BW78">
            <v>0</v>
          </cell>
          <cell r="BX78">
            <v>0</v>
          </cell>
          <cell r="BY78">
            <v>0</v>
          </cell>
          <cell r="BZ78">
            <v>0</v>
          </cell>
          <cell r="CA78">
            <v>0</v>
          </cell>
          <cell r="CB78">
            <v>1</v>
          </cell>
          <cell r="CD78">
            <v>1130303</v>
          </cell>
          <cell r="CE78" t="str">
            <v>Telco technology and related equipment - impairment</v>
          </cell>
          <cell r="CV78">
            <v>1</v>
          </cell>
          <cell r="CW78">
            <v>1</v>
          </cell>
          <cell r="CY78">
            <v>12096</v>
          </cell>
          <cell r="DF78">
            <v>9010121</v>
          </cell>
          <cell r="DG78" t="str">
            <v>Provided undrawn loan commitments (revocable unconditionally)</v>
          </cell>
          <cell r="DH78">
            <v>2</v>
          </cell>
          <cell r="DI78">
            <v>0</v>
          </cell>
          <cell r="DO78">
            <v>9030107</v>
          </cell>
          <cell r="DP78" t="str">
            <v>Other</v>
          </cell>
          <cell r="DQ78">
            <v>7</v>
          </cell>
          <cell r="DV78">
            <v>1140302</v>
          </cell>
          <cell r="DW78" t="str">
            <v>IPRD / PVFP - accumulated amortization</v>
          </cell>
          <cell r="EG78">
            <v>0</v>
          </cell>
          <cell r="EH78">
            <v>0</v>
          </cell>
          <cell r="EI78">
            <v>0</v>
          </cell>
          <cell r="EJ78">
            <v>0</v>
          </cell>
          <cell r="EO78">
            <v>1</v>
          </cell>
        </row>
        <row r="79">
          <cell r="AC79" t="str">
            <v>FR</v>
          </cell>
          <cell r="AF79" t="str">
            <v>JOD</v>
          </cell>
          <cell r="AI79">
            <v>85000</v>
          </cell>
          <cell r="BT79">
            <v>1130401</v>
          </cell>
          <cell r="BU79" t="str">
            <v>Ducts, cables and related plant - cost</v>
          </cell>
          <cell r="BV79">
            <v>0</v>
          </cell>
          <cell r="BW79">
            <v>0</v>
          </cell>
          <cell r="BX79">
            <v>0</v>
          </cell>
          <cell r="BY79">
            <v>0</v>
          </cell>
          <cell r="BZ79">
            <v>0</v>
          </cell>
          <cell r="CA79">
            <v>0</v>
          </cell>
          <cell r="CB79">
            <v>1</v>
          </cell>
          <cell r="CD79">
            <v>1130401</v>
          </cell>
          <cell r="CE79" t="str">
            <v>Ducts, cables and related plant - cost</v>
          </cell>
          <cell r="CV79">
            <v>1</v>
          </cell>
          <cell r="CW79">
            <v>1</v>
          </cell>
          <cell r="CY79">
            <v>12097</v>
          </cell>
          <cell r="DF79">
            <v>9010122</v>
          </cell>
          <cell r="DG79" t="str">
            <v>Provided undrawn loan commitments (original maturity &lt; 1 year)</v>
          </cell>
          <cell r="DH79">
            <v>2</v>
          </cell>
          <cell r="DI79">
            <v>0</v>
          </cell>
          <cell r="DO79">
            <v>9030201</v>
          </cell>
          <cell r="DP79" t="str">
            <v>Other specific - full risk (not relevant now - for future use)</v>
          </cell>
          <cell r="DQ79">
            <v>7</v>
          </cell>
          <cell r="DV79">
            <v>1140303</v>
          </cell>
          <cell r="DW79" t="str">
            <v>IPRD / PVFP - impairment</v>
          </cell>
          <cell r="EG79">
            <v>0</v>
          </cell>
          <cell r="EH79">
            <v>0</v>
          </cell>
          <cell r="EI79">
            <v>0</v>
          </cell>
          <cell r="EJ79">
            <v>0</v>
          </cell>
          <cell r="EO79">
            <v>1</v>
          </cell>
        </row>
        <row r="80">
          <cell r="AC80" t="str">
            <v>GA</v>
          </cell>
          <cell r="AF80" t="str">
            <v>JPY</v>
          </cell>
          <cell r="AI80">
            <v>86000</v>
          </cell>
          <cell r="BT80">
            <v>1130402</v>
          </cell>
          <cell r="BU80" t="str">
            <v>Ducts, cables and related plant - accumulated depreciation</v>
          </cell>
          <cell r="BV80">
            <v>0</v>
          </cell>
          <cell r="BW80">
            <v>0</v>
          </cell>
          <cell r="BX80">
            <v>0</v>
          </cell>
          <cell r="BY80">
            <v>0</v>
          </cell>
          <cell r="BZ80">
            <v>0</v>
          </cell>
          <cell r="CA80">
            <v>0</v>
          </cell>
          <cell r="CB80">
            <v>1</v>
          </cell>
          <cell r="CD80">
            <v>1130402</v>
          </cell>
          <cell r="CE80" t="str">
            <v>Ducts, cables and related plant - accumulated depreciation</v>
          </cell>
          <cell r="CV80">
            <v>1</v>
          </cell>
          <cell r="CW80">
            <v>1</v>
          </cell>
          <cell r="CY80">
            <v>12132</v>
          </cell>
          <cell r="DF80">
            <v>9010123</v>
          </cell>
          <cell r="DG80" t="str">
            <v>Provided undrawn loan commitments (original maturity &gt; 1 year)</v>
          </cell>
          <cell r="DH80">
            <v>2</v>
          </cell>
          <cell r="DI80">
            <v>0</v>
          </cell>
          <cell r="DO80">
            <v>9030202</v>
          </cell>
          <cell r="DP80" t="str">
            <v>Other specific - medium risk (not relevant now - for future use)</v>
          </cell>
          <cell r="DQ80">
            <v>7</v>
          </cell>
          <cell r="DV80">
            <v>1140401</v>
          </cell>
          <cell r="DW80" t="str">
            <v>Trademark - cost</v>
          </cell>
          <cell r="EG80">
            <v>0</v>
          </cell>
          <cell r="EH80">
            <v>0</v>
          </cell>
          <cell r="EI80">
            <v>0</v>
          </cell>
          <cell r="EJ80">
            <v>0</v>
          </cell>
          <cell r="EO80">
            <v>1</v>
          </cell>
        </row>
        <row r="81">
          <cell r="AC81" t="str">
            <v>GB</v>
          </cell>
          <cell r="AF81" t="str">
            <v>KES</v>
          </cell>
          <cell r="AI81">
            <v>87000</v>
          </cell>
          <cell r="BT81">
            <v>1130403</v>
          </cell>
          <cell r="BU81" t="str">
            <v>Ducts, cables and related plant - impairment</v>
          </cell>
          <cell r="BV81">
            <v>0</v>
          </cell>
          <cell r="BW81">
            <v>0</v>
          </cell>
          <cell r="BX81">
            <v>0</v>
          </cell>
          <cell r="BY81">
            <v>0</v>
          </cell>
          <cell r="BZ81">
            <v>0</v>
          </cell>
          <cell r="CA81">
            <v>0</v>
          </cell>
          <cell r="CB81">
            <v>1</v>
          </cell>
          <cell r="CD81">
            <v>1130403</v>
          </cell>
          <cell r="CE81" t="str">
            <v>Ducts, cables and related plant - impairment</v>
          </cell>
          <cell r="CV81">
            <v>1</v>
          </cell>
          <cell r="CW81">
            <v>1</v>
          </cell>
          <cell r="CY81">
            <v>12148</v>
          </cell>
          <cell r="DF81">
            <v>9020101</v>
          </cell>
          <cell r="DG81" t="str">
            <v>Guarantees having the character of credit substitutes (payment guarantees)</v>
          </cell>
          <cell r="DH81">
            <v>3</v>
          </cell>
          <cell r="DI81">
            <v>0</v>
          </cell>
          <cell r="DO81">
            <v>9030203</v>
          </cell>
          <cell r="DP81" t="str">
            <v>Other specific - medium/low risk (not relevant now - for future use)</v>
          </cell>
          <cell r="DQ81">
            <v>7</v>
          </cell>
          <cell r="DV81">
            <v>1140402</v>
          </cell>
          <cell r="DW81" t="str">
            <v>Trademark - accumulated amortization</v>
          </cell>
          <cell r="EG81">
            <v>0</v>
          </cell>
          <cell r="EH81">
            <v>0</v>
          </cell>
          <cell r="EI81">
            <v>0</v>
          </cell>
          <cell r="EJ81">
            <v>0</v>
          </cell>
          <cell r="EO81">
            <v>1</v>
          </cell>
        </row>
        <row r="82">
          <cell r="AC82" t="str">
            <v>GD</v>
          </cell>
          <cell r="AF82" t="str">
            <v>KGS</v>
          </cell>
          <cell r="AI82">
            <v>88000</v>
          </cell>
          <cell r="BT82">
            <v>1130501</v>
          </cell>
          <cell r="BU82" t="str">
            <v>Other tangible assets and equipment - cost</v>
          </cell>
          <cell r="BV82">
            <v>0</v>
          </cell>
          <cell r="BW82">
            <v>0</v>
          </cell>
          <cell r="BX82">
            <v>0</v>
          </cell>
          <cell r="BY82">
            <v>0</v>
          </cell>
          <cell r="BZ82">
            <v>0</v>
          </cell>
          <cell r="CA82">
            <v>0</v>
          </cell>
          <cell r="CB82">
            <v>1</v>
          </cell>
          <cell r="CD82">
            <v>1130501</v>
          </cell>
          <cell r="CE82" t="str">
            <v>Other tangible assets and equipment - cost</v>
          </cell>
          <cell r="CV82">
            <v>1</v>
          </cell>
          <cell r="CW82">
            <v>1</v>
          </cell>
          <cell r="CY82">
            <v>12149</v>
          </cell>
          <cell r="DF82">
            <v>9020102</v>
          </cell>
          <cell r="DG82" t="str">
            <v>Credit derivatives regarded as provided guarantees</v>
          </cell>
          <cell r="DH82">
            <v>3</v>
          </cell>
          <cell r="DI82">
            <v>0</v>
          </cell>
          <cell r="DO82">
            <v>9030204</v>
          </cell>
          <cell r="DP82" t="str">
            <v>Other specific - low risk (not relevant now - for future use)</v>
          </cell>
          <cell r="DQ82">
            <v>7</v>
          </cell>
          <cell r="DV82">
            <v>1140403</v>
          </cell>
          <cell r="DW82" t="str">
            <v>Trademark - impairment</v>
          </cell>
          <cell r="EG82">
            <v>0</v>
          </cell>
          <cell r="EH82">
            <v>0</v>
          </cell>
          <cell r="EI82">
            <v>0</v>
          </cell>
          <cell r="EJ82">
            <v>0</v>
          </cell>
          <cell r="EO82">
            <v>1</v>
          </cell>
        </row>
        <row r="83">
          <cell r="AC83" t="str">
            <v>GE</v>
          </cell>
          <cell r="AF83" t="str">
            <v>KHR</v>
          </cell>
          <cell r="AI83">
            <v>75000</v>
          </cell>
          <cell r="BT83">
            <v>1130502</v>
          </cell>
          <cell r="BU83" t="str">
            <v>Other tangible assets and equipment - accumulated depreciation</v>
          </cell>
          <cell r="BV83">
            <v>0</v>
          </cell>
          <cell r="BW83">
            <v>0</v>
          </cell>
          <cell r="BX83">
            <v>0</v>
          </cell>
          <cell r="BY83">
            <v>0</v>
          </cell>
          <cell r="BZ83">
            <v>0</v>
          </cell>
          <cell r="CA83">
            <v>0</v>
          </cell>
          <cell r="CB83">
            <v>1</v>
          </cell>
          <cell r="CD83">
            <v>1130502</v>
          </cell>
          <cell r="CE83" t="str">
            <v>Other tangible assets and equipment - accumulated depreciation</v>
          </cell>
          <cell r="CV83">
            <v>1</v>
          </cell>
          <cell r="CW83">
            <v>1</v>
          </cell>
          <cell r="CY83">
            <v>12249</v>
          </cell>
          <cell r="DF83">
            <v>9020104</v>
          </cell>
          <cell r="DG83" t="str">
            <v>Transactions with the possibility of retroactive recourse</v>
          </cell>
          <cell r="DH83">
            <v>3</v>
          </cell>
          <cell r="DI83">
            <v>0</v>
          </cell>
          <cell r="DV83">
            <v>1140501</v>
          </cell>
          <cell r="DW83" t="str">
            <v>Licences - cost</v>
          </cell>
          <cell r="EG83">
            <v>0</v>
          </cell>
          <cell r="EH83">
            <v>0</v>
          </cell>
          <cell r="EI83">
            <v>0</v>
          </cell>
          <cell r="EJ83">
            <v>0</v>
          </cell>
          <cell r="EO83">
            <v>1</v>
          </cell>
        </row>
        <row r="84">
          <cell r="AC84" t="str">
            <v>GF</v>
          </cell>
          <cell r="AF84" t="str">
            <v>KMF</v>
          </cell>
          <cell r="AI84">
            <v>90000</v>
          </cell>
          <cell r="BT84">
            <v>1130503</v>
          </cell>
          <cell r="BU84" t="str">
            <v>Other tangible assets and equipment - impairment</v>
          </cell>
          <cell r="BV84">
            <v>0</v>
          </cell>
          <cell r="BW84">
            <v>0</v>
          </cell>
          <cell r="BX84">
            <v>0</v>
          </cell>
          <cell r="BY84">
            <v>0</v>
          </cell>
          <cell r="BZ84">
            <v>0</v>
          </cell>
          <cell r="CA84">
            <v>0</v>
          </cell>
          <cell r="CB84">
            <v>1</v>
          </cell>
          <cell r="CD84">
            <v>1130503</v>
          </cell>
          <cell r="CE84" t="str">
            <v>Other tangible assets and equipment - impairment</v>
          </cell>
          <cell r="CV84">
            <v>1</v>
          </cell>
          <cell r="CW84">
            <v>1</v>
          </cell>
          <cell r="CY84">
            <v>12255</v>
          </cell>
          <cell r="DF84">
            <v>9020105</v>
          </cell>
          <cell r="DG84" t="str">
            <v>Irrevocable stand-by letters of credit having the character of credit substitutes</v>
          </cell>
          <cell r="DH84">
            <v>3</v>
          </cell>
          <cell r="DI84">
            <v>0</v>
          </cell>
          <cell r="DV84">
            <v>1140502</v>
          </cell>
          <cell r="DW84" t="str">
            <v>Licences - accumulated amortization</v>
          </cell>
          <cell r="EG84">
            <v>0</v>
          </cell>
          <cell r="EH84">
            <v>0</v>
          </cell>
          <cell r="EI84">
            <v>0</v>
          </cell>
          <cell r="EJ84">
            <v>0</v>
          </cell>
          <cell r="EO84">
            <v>1</v>
          </cell>
        </row>
        <row r="85">
          <cell r="AC85" t="str">
            <v>GG</v>
          </cell>
          <cell r="AF85" t="str">
            <v>KPW</v>
          </cell>
          <cell r="AI85">
            <v>91000</v>
          </cell>
          <cell r="BT85">
            <v>1140101</v>
          </cell>
          <cell r="BU85" t="str">
            <v>Goodwill - initial recognition</v>
          </cell>
          <cell r="BV85">
            <v>0</v>
          </cell>
          <cell r="BW85">
            <v>0</v>
          </cell>
          <cell r="BX85">
            <v>0</v>
          </cell>
          <cell r="BY85">
            <v>0</v>
          </cell>
          <cell r="BZ85">
            <v>0</v>
          </cell>
          <cell r="CA85">
            <v>0</v>
          </cell>
          <cell r="CB85">
            <v>1</v>
          </cell>
          <cell r="CD85">
            <v>1140101</v>
          </cell>
          <cell r="CE85" t="str">
            <v>Goodwill - initial recognition</v>
          </cell>
          <cell r="CV85">
            <v>1</v>
          </cell>
          <cell r="CW85">
            <v>1</v>
          </cell>
          <cell r="CY85">
            <v>12303</v>
          </cell>
          <cell r="DF85">
            <v>9010108</v>
          </cell>
          <cell r="DG85" t="str">
            <v>Provided undrawn commitments resulting from NIF and RUF</v>
          </cell>
          <cell r="DH85">
            <v>4</v>
          </cell>
          <cell r="DI85">
            <v>0</v>
          </cell>
          <cell r="DV85">
            <v>1140503</v>
          </cell>
          <cell r="DW85" t="str">
            <v>Licences - impairment</v>
          </cell>
          <cell r="EG85">
            <v>0</v>
          </cell>
          <cell r="EH85">
            <v>0</v>
          </cell>
          <cell r="EI85">
            <v>0</v>
          </cell>
          <cell r="EJ85">
            <v>0</v>
          </cell>
          <cell r="EO85">
            <v>1</v>
          </cell>
        </row>
        <row r="86">
          <cell r="AC86" t="str">
            <v>GH</v>
          </cell>
          <cell r="AF86" t="str">
            <v>KRW</v>
          </cell>
          <cell r="AI86">
            <v>92000</v>
          </cell>
          <cell r="BT86">
            <v>1140102</v>
          </cell>
          <cell r="BU86" t="str">
            <v>Goodwill - impairment</v>
          </cell>
          <cell r="BV86">
            <v>0</v>
          </cell>
          <cell r="BW86">
            <v>0</v>
          </cell>
          <cell r="BX86">
            <v>0</v>
          </cell>
          <cell r="BY86">
            <v>0</v>
          </cell>
          <cell r="BZ86">
            <v>0</v>
          </cell>
          <cell r="CA86">
            <v>0</v>
          </cell>
          <cell r="CB86">
            <v>1</v>
          </cell>
          <cell r="CD86">
            <v>1140102</v>
          </cell>
          <cell r="CE86" t="str">
            <v>Goodwill - impairment</v>
          </cell>
          <cell r="CV86">
            <v>1</v>
          </cell>
          <cell r="CW86">
            <v>1</v>
          </cell>
          <cell r="CY86">
            <v>11784</v>
          </cell>
          <cell r="DF86">
            <v>9010116</v>
          </cell>
          <cell r="DG86" t="str">
            <v>Provided undrawn commitments resulting from NIF and RUF</v>
          </cell>
          <cell r="DH86">
            <v>4</v>
          </cell>
          <cell r="DI86">
            <v>0</v>
          </cell>
          <cell r="DV86">
            <v>1140601</v>
          </cell>
          <cell r="DW86" t="str">
            <v>Intangible assets not in use - cost</v>
          </cell>
          <cell r="EG86">
            <v>0</v>
          </cell>
          <cell r="EH86">
            <v>0</v>
          </cell>
          <cell r="EI86">
            <v>0</v>
          </cell>
          <cell r="EJ86">
            <v>0</v>
          </cell>
          <cell r="EO86">
            <v>1</v>
          </cell>
        </row>
        <row r="87">
          <cell r="AC87" t="str">
            <v>GI</v>
          </cell>
          <cell r="AF87" t="str">
            <v>KWD</v>
          </cell>
          <cell r="AI87">
            <v>93000</v>
          </cell>
          <cell r="BT87">
            <v>1140201</v>
          </cell>
          <cell r="BU87" t="str">
            <v>Software - cost</v>
          </cell>
          <cell r="BV87">
            <v>0</v>
          </cell>
          <cell r="BW87">
            <v>0</v>
          </cell>
          <cell r="BX87">
            <v>0</v>
          </cell>
          <cell r="BY87">
            <v>0</v>
          </cell>
          <cell r="BZ87">
            <v>0</v>
          </cell>
          <cell r="CA87">
            <v>0</v>
          </cell>
          <cell r="CB87">
            <v>1</v>
          </cell>
          <cell r="CD87">
            <v>1140201</v>
          </cell>
          <cell r="CE87" t="str">
            <v>Software - cost</v>
          </cell>
          <cell r="CV87">
            <v>1</v>
          </cell>
          <cell r="CW87">
            <v>1</v>
          </cell>
          <cell r="CY87">
            <v>12310</v>
          </cell>
          <cell r="DF87">
            <v>9010120</v>
          </cell>
          <cell r="DG87" t="str">
            <v>Provided undrawn commitments resulting from NIF and RUF</v>
          </cell>
          <cell r="DH87">
            <v>4</v>
          </cell>
          <cell r="DI87">
            <v>0</v>
          </cell>
          <cell r="DV87">
            <v>1140602</v>
          </cell>
          <cell r="DW87" t="str">
            <v>Intangible assets not in use - impairment</v>
          </cell>
          <cell r="EG87">
            <v>0</v>
          </cell>
          <cell r="EH87">
            <v>0</v>
          </cell>
          <cell r="EI87">
            <v>0</v>
          </cell>
          <cell r="EJ87">
            <v>0</v>
          </cell>
          <cell r="EO87">
            <v>1</v>
          </cell>
        </row>
        <row r="88">
          <cell r="AC88" t="str">
            <v>GL</v>
          </cell>
          <cell r="AF88" t="str">
            <v>KYD</v>
          </cell>
          <cell r="AI88">
            <v>94000</v>
          </cell>
          <cell r="BT88">
            <v>1140202</v>
          </cell>
          <cell r="BU88" t="str">
            <v>Software - accumulated amortization</v>
          </cell>
          <cell r="BV88">
            <v>0</v>
          </cell>
          <cell r="BW88">
            <v>0</v>
          </cell>
          <cell r="BX88">
            <v>0</v>
          </cell>
          <cell r="BY88">
            <v>0</v>
          </cell>
          <cell r="BZ88">
            <v>0</v>
          </cell>
          <cell r="CA88">
            <v>0</v>
          </cell>
          <cell r="CB88">
            <v>1</v>
          </cell>
          <cell r="CD88">
            <v>1140202</v>
          </cell>
          <cell r="CE88" t="str">
            <v>Software - accumulated amortization</v>
          </cell>
          <cell r="CV88">
            <v>1</v>
          </cell>
          <cell r="CW88">
            <v>1</v>
          </cell>
          <cell r="CY88">
            <v>12316</v>
          </cell>
          <cell r="DF88">
            <v>9010124</v>
          </cell>
          <cell r="DG88" t="str">
            <v>Provided undrawn commitments resulting from NIF and RUF</v>
          </cell>
          <cell r="DH88">
            <v>4</v>
          </cell>
          <cell r="DI88">
            <v>0</v>
          </cell>
          <cell r="DV88">
            <v>1140603</v>
          </cell>
          <cell r="DW88" t="str">
            <v>Customer relationships - impairment</v>
          </cell>
          <cell r="EG88">
            <v>0</v>
          </cell>
          <cell r="EH88">
            <v>0</v>
          </cell>
          <cell r="EI88">
            <v>0</v>
          </cell>
          <cell r="EJ88">
            <v>0</v>
          </cell>
          <cell r="EO88">
            <v>1</v>
          </cell>
        </row>
        <row r="89">
          <cell r="AC89" t="str">
            <v>GM</v>
          </cell>
          <cell r="AF89" t="str">
            <v>KZT</v>
          </cell>
          <cell r="AI89">
            <v>95000</v>
          </cell>
          <cell r="BT89">
            <v>1140203</v>
          </cell>
          <cell r="BU89" t="str">
            <v>Software - impairment</v>
          </cell>
          <cell r="BV89">
            <v>0</v>
          </cell>
          <cell r="BW89">
            <v>0</v>
          </cell>
          <cell r="BX89">
            <v>0</v>
          </cell>
          <cell r="BY89">
            <v>0</v>
          </cell>
          <cell r="BZ89">
            <v>0</v>
          </cell>
          <cell r="CA89">
            <v>0</v>
          </cell>
          <cell r="CB89">
            <v>1</v>
          </cell>
          <cell r="CD89">
            <v>1140203</v>
          </cell>
          <cell r="CE89" t="str">
            <v>Software - impairment</v>
          </cell>
          <cell r="CV89">
            <v>1</v>
          </cell>
          <cell r="CW89">
            <v>1</v>
          </cell>
          <cell r="CY89">
            <v>12354</v>
          </cell>
          <cell r="DF89">
            <v>9020103</v>
          </cell>
          <cell r="DG89" t="str">
            <v>Acceptance of drafts/bills, draft sureties and commitments stemming from draft endorsements</v>
          </cell>
          <cell r="DH89">
            <v>4</v>
          </cell>
          <cell r="DI89">
            <v>0</v>
          </cell>
          <cell r="DV89">
            <v>1140701</v>
          </cell>
          <cell r="DW89" t="str">
            <v>Other intangible assets - cost</v>
          </cell>
          <cell r="EG89">
            <v>0</v>
          </cell>
          <cell r="EH89">
            <v>0</v>
          </cell>
          <cell r="EI89">
            <v>0</v>
          </cell>
          <cell r="EJ89">
            <v>0</v>
          </cell>
          <cell r="EO89">
            <v>1</v>
          </cell>
        </row>
        <row r="90">
          <cell r="AC90" t="str">
            <v>GN</v>
          </cell>
          <cell r="AF90" t="str">
            <v>LAK</v>
          </cell>
          <cell r="AI90">
            <v>96000</v>
          </cell>
          <cell r="BT90">
            <v>1140301</v>
          </cell>
          <cell r="BU90" t="str">
            <v>IPRD / PVFP - cost</v>
          </cell>
          <cell r="BV90">
            <v>0</v>
          </cell>
          <cell r="BW90">
            <v>0</v>
          </cell>
          <cell r="BX90">
            <v>0</v>
          </cell>
          <cell r="BY90">
            <v>0</v>
          </cell>
          <cell r="BZ90">
            <v>0</v>
          </cell>
          <cell r="CA90">
            <v>0</v>
          </cell>
          <cell r="CB90">
            <v>1</v>
          </cell>
          <cell r="CD90">
            <v>1140301</v>
          </cell>
          <cell r="CE90" t="str">
            <v>IPRD / PVFP - cost</v>
          </cell>
          <cell r="CV90">
            <v>1</v>
          </cell>
          <cell r="CW90">
            <v>1</v>
          </cell>
          <cell r="CY90">
            <v>12618</v>
          </cell>
          <cell r="DF90">
            <v>9020106</v>
          </cell>
          <cell r="DG90" t="str">
            <v>Irrevocable stand-by letters of credit not having the character of credit substitutes</v>
          </cell>
          <cell r="DH90">
            <v>4</v>
          </cell>
          <cell r="DI90">
            <v>0</v>
          </cell>
          <cell r="DV90">
            <v>1140702</v>
          </cell>
          <cell r="DW90" t="str">
            <v>Other intangible assets - accumulated amortization</v>
          </cell>
          <cell r="EG90">
            <v>0</v>
          </cell>
          <cell r="EH90">
            <v>0</v>
          </cell>
          <cell r="EI90">
            <v>0</v>
          </cell>
          <cell r="EJ90">
            <v>0</v>
          </cell>
          <cell r="EO90">
            <v>1</v>
          </cell>
        </row>
        <row r="91">
          <cell r="AC91" t="str">
            <v>GP</v>
          </cell>
          <cell r="AF91" t="str">
            <v>LBP</v>
          </cell>
          <cell r="AI91">
            <v>97000</v>
          </cell>
          <cell r="BT91">
            <v>1140302</v>
          </cell>
          <cell r="BU91" t="str">
            <v>IPRD / PVFP - accumulated amortization</v>
          </cell>
          <cell r="BV91">
            <v>0</v>
          </cell>
          <cell r="BW91">
            <v>0</v>
          </cell>
          <cell r="BX91">
            <v>0</v>
          </cell>
          <cell r="BY91">
            <v>0</v>
          </cell>
          <cell r="BZ91">
            <v>0</v>
          </cell>
          <cell r="CA91">
            <v>0</v>
          </cell>
          <cell r="CB91">
            <v>1</v>
          </cell>
          <cell r="CD91">
            <v>1140302</v>
          </cell>
          <cell r="CE91" t="str">
            <v>IPRD / PVFP - accumulated amortization</v>
          </cell>
          <cell r="CV91">
            <v>1</v>
          </cell>
          <cell r="CW91">
            <v>1</v>
          </cell>
          <cell r="CY91">
            <v>12630</v>
          </cell>
          <cell r="DF91">
            <v>9020107</v>
          </cell>
          <cell r="DG91" t="str">
            <v>Open and confirmed irrevocable documentary letters of credit: secured by a security on goods, or on which a pledge agreement has been concluded for the traded commod., or other self-liquidating transactions</v>
          </cell>
          <cell r="DH91">
            <v>4</v>
          </cell>
          <cell r="DI91">
            <v>0</v>
          </cell>
          <cell r="DV91">
            <v>1140703</v>
          </cell>
          <cell r="DW91" t="str">
            <v>Other intangible assets - impairment</v>
          </cell>
          <cell r="EG91">
            <v>0</v>
          </cell>
          <cell r="EH91">
            <v>0</v>
          </cell>
          <cell r="EI91">
            <v>0</v>
          </cell>
          <cell r="EJ91">
            <v>0</v>
          </cell>
          <cell r="EO91">
            <v>1</v>
          </cell>
        </row>
        <row r="92">
          <cell r="AC92" t="str">
            <v>GQ</v>
          </cell>
          <cell r="AF92" t="str">
            <v>LKR</v>
          </cell>
          <cell r="AI92">
            <v>98000</v>
          </cell>
          <cell r="BT92">
            <v>1140303</v>
          </cell>
          <cell r="BU92" t="str">
            <v>IPRD / PVFP - impairment</v>
          </cell>
          <cell r="BV92">
            <v>0</v>
          </cell>
          <cell r="BW92">
            <v>0</v>
          </cell>
          <cell r="BX92">
            <v>0</v>
          </cell>
          <cell r="BY92">
            <v>0</v>
          </cell>
          <cell r="BZ92">
            <v>0</v>
          </cell>
          <cell r="CA92">
            <v>0</v>
          </cell>
          <cell r="CB92">
            <v>1</v>
          </cell>
          <cell r="CD92">
            <v>1140303</v>
          </cell>
          <cell r="CE92" t="str">
            <v>IPRD / PVFP - impairment</v>
          </cell>
          <cell r="CV92">
            <v>1</v>
          </cell>
          <cell r="CW92">
            <v>1</v>
          </cell>
          <cell r="CY92">
            <v>12634</v>
          </cell>
          <cell r="DF92">
            <v>9020108</v>
          </cell>
          <cell r="DG92" t="str">
            <v>Provided and confirmed irrevocable documentary letters of credit</v>
          </cell>
          <cell r="DH92">
            <v>4</v>
          </cell>
          <cell r="DI92">
            <v>0</v>
          </cell>
          <cell r="DV92">
            <v>1070000</v>
          </cell>
          <cell r="DW92" t="str">
            <v>Current tax assets</v>
          </cell>
          <cell r="EG92">
            <v>0</v>
          </cell>
          <cell r="EH92">
            <v>0</v>
          </cell>
          <cell r="EI92">
            <v>0</v>
          </cell>
          <cell r="EJ92">
            <v>0</v>
          </cell>
          <cell r="EO92">
            <v>1</v>
          </cell>
        </row>
        <row r="93">
          <cell r="AC93" t="str">
            <v>GR</v>
          </cell>
          <cell r="AF93" t="str">
            <v>LRD</v>
          </cell>
          <cell r="AI93">
            <v>99000</v>
          </cell>
          <cell r="BT93">
            <v>1140401</v>
          </cell>
          <cell r="BU93" t="str">
            <v>Trademark - cost</v>
          </cell>
          <cell r="BV93">
            <v>0</v>
          </cell>
          <cell r="BW93">
            <v>0</v>
          </cell>
          <cell r="BX93">
            <v>0</v>
          </cell>
          <cell r="BY93">
            <v>0</v>
          </cell>
          <cell r="BZ93">
            <v>0</v>
          </cell>
          <cell r="CA93">
            <v>0</v>
          </cell>
          <cell r="CB93">
            <v>1</v>
          </cell>
          <cell r="CD93">
            <v>1140401</v>
          </cell>
          <cell r="CE93" t="str">
            <v>Trademark - cost</v>
          </cell>
          <cell r="CV93">
            <v>1</v>
          </cell>
          <cell r="CW93">
            <v>1</v>
          </cell>
          <cell r="CY93">
            <v>12675</v>
          </cell>
          <cell r="DF93">
            <v>9020109</v>
          </cell>
          <cell r="DG93" t="str">
            <v>Provided safeguards and promises of compensation not having the character of credit substitutes (non-payment guarantees)</v>
          </cell>
          <cell r="DH93">
            <v>4</v>
          </cell>
          <cell r="DI93">
            <v>0</v>
          </cell>
          <cell r="DV93">
            <v>1080000</v>
          </cell>
          <cell r="DW93" t="str">
            <v xml:space="preserve">Deferred tax assets </v>
          </cell>
          <cell r="EG93">
            <v>0</v>
          </cell>
          <cell r="EH93">
            <v>0</v>
          </cell>
          <cell r="EI93">
            <v>0</v>
          </cell>
          <cell r="EJ93">
            <v>0</v>
          </cell>
          <cell r="EO93">
            <v>1</v>
          </cell>
        </row>
        <row r="94">
          <cell r="AC94" t="str">
            <v>GS</v>
          </cell>
          <cell r="AF94" t="str">
            <v>LSL</v>
          </cell>
          <cell r="AI94">
            <v>99999</v>
          </cell>
          <cell r="BT94">
            <v>1140402</v>
          </cell>
          <cell r="BU94" t="str">
            <v>Trademark - accumulated amortization</v>
          </cell>
          <cell r="BV94">
            <v>0</v>
          </cell>
          <cell r="BW94">
            <v>0</v>
          </cell>
          <cell r="BX94">
            <v>0</v>
          </cell>
          <cell r="BY94">
            <v>0</v>
          </cell>
          <cell r="BZ94">
            <v>0</v>
          </cell>
          <cell r="CA94">
            <v>0</v>
          </cell>
          <cell r="CB94">
            <v>1</v>
          </cell>
          <cell r="CD94">
            <v>1140402</v>
          </cell>
          <cell r="CE94" t="str">
            <v>Trademark - accumulated amortization</v>
          </cell>
          <cell r="CV94">
            <v>1</v>
          </cell>
          <cell r="CW94">
            <v>1</v>
          </cell>
          <cell r="CY94">
            <v>12676</v>
          </cell>
          <cell r="DF94">
            <v>9030101</v>
          </cell>
          <cell r="DG94" t="str">
            <v>Assets sold on the basis of derivatives</v>
          </cell>
          <cell r="DH94">
            <v>4</v>
          </cell>
          <cell r="DI94">
            <v>0</v>
          </cell>
          <cell r="DV94">
            <v>1090401</v>
          </cell>
          <cell r="DW94" t="str">
            <v>Goods/merchandise for resale</v>
          </cell>
          <cell r="EG94">
            <v>0</v>
          </cell>
          <cell r="EH94">
            <v>0</v>
          </cell>
          <cell r="EI94">
            <v>0</v>
          </cell>
          <cell r="EJ94">
            <v>0</v>
          </cell>
          <cell r="EO94">
            <v>1</v>
          </cell>
        </row>
        <row r="95">
          <cell r="AC95" t="str">
            <v>GT</v>
          </cell>
          <cell r="AF95" t="str">
            <v>LTL</v>
          </cell>
          <cell r="BT95">
            <v>1140403</v>
          </cell>
          <cell r="BU95" t="str">
            <v>Trademark - impairment</v>
          </cell>
          <cell r="BV95">
            <v>0</v>
          </cell>
          <cell r="BW95">
            <v>0</v>
          </cell>
          <cell r="BX95">
            <v>0</v>
          </cell>
          <cell r="BY95">
            <v>0</v>
          </cell>
          <cell r="BZ95">
            <v>0</v>
          </cell>
          <cell r="CA95">
            <v>0</v>
          </cell>
          <cell r="CB95">
            <v>1</v>
          </cell>
          <cell r="CD95">
            <v>1140403</v>
          </cell>
          <cell r="CE95" t="str">
            <v>Trademark - impairment</v>
          </cell>
          <cell r="CV95">
            <v>1</v>
          </cell>
          <cell r="CW95">
            <v>1</v>
          </cell>
          <cell r="CY95">
            <v>12677</v>
          </cell>
          <cell r="DF95">
            <v>9030103</v>
          </cell>
          <cell r="DG95" t="str">
            <v>Capital expenditure commitments - PPE</v>
          </cell>
          <cell r="DH95">
            <v>4</v>
          </cell>
          <cell r="DI95">
            <v>0</v>
          </cell>
          <cell r="DV95">
            <v>1090402</v>
          </cell>
          <cell r="DW95" t="str">
            <v>Other inventory</v>
          </cell>
          <cell r="EG95">
            <v>0</v>
          </cell>
          <cell r="EH95">
            <v>0</v>
          </cell>
          <cell r="EI95">
            <v>0</v>
          </cell>
          <cell r="EJ95">
            <v>0</v>
          </cell>
          <cell r="EO95">
            <v>1</v>
          </cell>
        </row>
        <row r="96">
          <cell r="AC96" t="str">
            <v>GU</v>
          </cell>
          <cell r="AF96" t="str">
            <v>LVL</v>
          </cell>
          <cell r="BT96">
            <v>1140501</v>
          </cell>
          <cell r="BU96" t="str">
            <v>Licences - cost</v>
          </cell>
          <cell r="BV96">
            <v>0</v>
          </cell>
          <cell r="BW96">
            <v>0</v>
          </cell>
          <cell r="BX96">
            <v>0</v>
          </cell>
          <cell r="BY96">
            <v>0</v>
          </cell>
          <cell r="BZ96">
            <v>0</v>
          </cell>
          <cell r="CA96">
            <v>0</v>
          </cell>
          <cell r="CB96">
            <v>1</v>
          </cell>
          <cell r="CD96">
            <v>1140501</v>
          </cell>
          <cell r="CE96" t="str">
            <v>Licences - cost</v>
          </cell>
          <cell r="CV96">
            <v>1</v>
          </cell>
          <cell r="CW96">
            <v>1</v>
          </cell>
          <cell r="CY96">
            <v>12678</v>
          </cell>
          <cell r="DF96">
            <v>9030104</v>
          </cell>
          <cell r="DG96" t="str">
            <v>Capital expenditure commitments - Intangible assets</v>
          </cell>
          <cell r="DH96">
            <v>4</v>
          </cell>
          <cell r="DI96">
            <v>0</v>
          </cell>
          <cell r="DV96">
            <v>1090403</v>
          </cell>
          <cell r="DW96" t="str">
            <v>Allowance for slow-moving and damaged items</v>
          </cell>
          <cell r="EG96">
            <v>0</v>
          </cell>
          <cell r="EH96">
            <v>0</v>
          </cell>
          <cell r="EI96">
            <v>0</v>
          </cell>
          <cell r="EJ96">
            <v>0</v>
          </cell>
          <cell r="EO96">
            <v>1</v>
          </cell>
        </row>
        <row r="97">
          <cell r="AC97" t="str">
            <v>GW</v>
          </cell>
          <cell r="AF97" t="str">
            <v>LYD</v>
          </cell>
          <cell r="BT97">
            <v>1140502</v>
          </cell>
          <cell r="BU97" t="str">
            <v>Licences - accumulated amortization</v>
          </cell>
          <cell r="BV97">
            <v>0</v>
          </cell>
          <cell r="BW97">
            <v>0</v>
          </cell>
          <cell r="BX97">
            <v>0</v>
          </cell>
          <cell r="BY97">
            <v>0</v>
          </cell>
          <cell r="BZ97">
            <v>0</v>
          </cell>
          <cell r="CA97">
            <v>0</v>
          </cell>
          <cell r="CB97">
            <v>1</v>
          </cell>
          <cell r="CD97">
            <v>1140502</v>
          </cell>
          <cell r="CE97" t="str">
            <v>Licences - accumulated amortization</v>
          </cell>
          <cell r="CV97">
            <v>1</v>
          </cell>
          <cell r="CW97">
            <v>1</v>
          </cell>
          <cell r="CY97">
            <v>12746</v>
          </cell>
          <cell r="DF97">
            <v>9030105</v>
          </cell>
          <cell r="DG97" t="str">
            <v>Capital expenditure commitments - Investment property</v>
          </cell>
          <cell r="DH97">
            <v>4</v>
          </cell>
          <cell r="DI97">
            <v>0</v>
          </cell>
          <cell r="DV97">
            <v>1090404</v>
          </cell>
          <cell r="DW97" t="str">
            <v>Agriculture - Finished goods and goods for resale</v>
          </cell>
          <cell r="EG97">
            <v>0</v>
          </cell>
          <cell r="EH97">
            <v>0</v>
          </cell>
          <cell r="EI97">
            <v>0</v>
          </cell>
          <cell r="EJ97">
            <v>0</v>
          </cell>
          <cell r="EO97">
            <v>1</v>
          </cell>
        </row>
        <row r="98">
          <cell r="AC98" t="str">
            <v>GY</v>
          </cell>
          <cell r="AF98" t="str">
            <v>MAD</v>
          </cell>
          <cell r="BT98">
            <v>1140503</v>
          </cell>
          <cell r="BU98" t="str">
            <v>Licences - impairment</v>
          </cell>
          <cell r="BV98">
            <v>0</v>
          </cell>
          <cell r="BW98">
            <v>0</v>
          </cell>
          <cell r="BX98">
            <v>0</v>
          </cell>
          <cell r="BY98">
            <v>0</v>
          </cell>
          <cell r="BZ98">
            <v>0</v>
          </cell>
          <cell r="CA98">
            <v>0</v>
          </cell>
          <cell r="CB98">
            <v>1</v>
          </cell>
          <cell r="CD98">
            <v>1140503</v>
          </cell>
          <cell r="CE98" t="str">
            <v>Licences - impairment</v>
          </cell>
          <cell r="CV98">
            <v>1</v>
          </cell>
          <cell r="CW98">
            <v>1</v>
          </cell>
          <cell r="CY98">
            <v>12748</v>
          </cell>
          <cell r="DF98">
            <v>9030106</v>
          </cell>
          <cell r="DG98" t="str">
            <v>Capital expenditure commitments - Biological assets</v>
          </cell>
          <cell r="DH98">
            <v>4</v>
          </cell>
          <cell r="DI98">
            <v>0</v>
          </cell>
          <cell r="DV98">
            <v>1090405</v>
          </cell>
          <cell r="DW98" t="str">
            <v>Agriculture - Work in progress</v>
          </cell>
          <cell r="EG98">
            <v>0</v>
          </cell>
          <cell r="EH98">
            <v>0</v>
          </cell>
          <cell r="EI98">
            <v>0</v>
          </cell>
          <cell r="EJ98">
            <v>0</v>
          </cell>
          <cell r="EO98">
            <v>1</v>
          </cell>
        </row>
        <row r="99">
          <cell r="AC99" t="str">
            <v>HK</v>
          </cell>
          <cell r="AF99" t="str">
            <v>MDL</v>
          </cell>
          <cell r="BT99">
            <v>1140601</v>
          </cell>
          <cell r="BU99" t="str">
            <v>Customer relationships - cost</v>
          </cell>
          <cell r="BV99">
            <v>0</v>
          </cell>
          <cell r="BW99">
            <v>0</v>
          </cell>
          <cell r="BX99">
            <v>0</v>
          </cell>
          <cell r="BY99">
            <v>0</v>
          </cell>
          <cell r="BZ99">
            <v>0</v>
          </cell>
          <cell r="CA99">
            <v>0</v>
          </cell>
          <cell r="CB99">
            <v>1</v>
          </cell>
          <cell r="CD99">
            <v>1140601</v>
          </cell>
          <cell r="CE99" t="str">
            <v>Customer relationships - cost</v>
          </cell>
          <cell r="CV99">
            <v>1</v>
          </cell>
          <cell r="CW99">
            <v>1</v>
          </cell>
          <cell r="CY99">
            <v>12749</v>
          </cell>
          <cell r="DF99">
            <v>9030107</v>
          </cell>
          <cell r="DG99" t="str">
            <v>Other</v>
          </cell>
          <cell r="DH99">
            <v>4</v>
          </cell>
          <cell r="DI99">
            <v>0</v>
          </cell>
          <cell r="DV99">
            <v>1090406</v>
          </cell>
          <cell r="DW99" t="str">
            <v>Agriculture - Raw materials and consumables</v>
          </cell>
          <cell r="EG99">
            <v>0</v>
          </cell>
          <cell r="EH99">
            <v>0</v>
          </cell>
          <cell r="EI99">
            <v>0</v>
          </cell>
          <cell r="EJ99">
            <v>0</v>
          </cell>
          <cell r="EO99">
            <v>1</v>
          </cell>
        </row>
        <row r="100">
          <cell r="AC100" t="str">
            <v>HM</v>
          </cell>
          <cell r="AF100" t="str">
            <v>MGF</v>
          </cell>
          <cell r="BT100">
            <v>1140602</v>
          </cell>
          <cell r="BU100" t="str">
            <v>Customer relationships - accumulated amortization</v>
          </cell>
          <cell r="BV100">
            <v>0</v>
          </cell>
          <cell r="BW100">
            <v>0</v>
          </cell>
          <cell r="BX100">
            <v>0</v>
          </cell>
          <cell r="BY100">
            <v>0</v>
          </cell>
          <cell r="BZ100">
            <v>0</v>
          </cell>
          <cell r="CA100">
            <v>0</v>
          </cell>
          <cell r="CB100">
            <v>1</v>
          </cell>
          <cell r="CD100">
            <v>1140602</v>
          </cell>
          <cell r="CE100" t="str">
            <v>Customer relationships - accumulated amortization</v>
          </cell>
          <cell r="CV100">
            <v>1</v>
          </cell>
          <cell r="CW100">
            <v>1</v>
          </cell>
          <cell r="CY100">
            <v>12750</v>
          </cell>
          <cell r="DF100">
            <v>9030201</v>
          </cell>
          <cell r="DG100" t="str">
            <v>Other specific - full risk (not relevant now - for future use)</v>
          </cell>
          <cell r="DH100">
            <v>4</v>
          </cell>
          <cell r="DI100">
            <v>0</v>
          </cell>
          <cell r="DV100">
            <v>1090407</v>
          </cell>
          <cell r="DW100" t="str">
            <v>Allowance for agricultural categories</v>
          </cell>
          <cell r="EG100">
            <v>0</v>
          </cell>
          <cell r="EH100">
            <v>0</v>
          </cell>
          <cell r="EI100">
            <v>0</v>
          </cell>
          <cell r="EJ100">
            <v>0</v>
          </cell>
          <cell r="EO100">
            <v>1</v>
          </cell>
        </row>
        <row r="101">
          <cell r="AC101" t="str">
            <v>HN</v>
          </cell>
          <cell r="AF101" t="str">
            <v>MKD</v>
          </cell>
          <cell r="BT101">
            <v>1140603</v>
          </cell>
          <cell r="BU101" t="str">
            <v>Customer relationships - impairment</v>
          </cell>
          <cell r="BV101">
            <v>0</v>
          </cell>
          <cell r="BW101">
            <v>0</v>
          </cell>
          <cell r="BX101">
            <v>0</v>
          </cell>
          <cell r="BY101">
            <v>0</v>
          </cell>
          <cell r="BZ101">
            <v>0</v>
          </cell>
          <cell r="CA101">
            <v>0</v>
          </cell>
          <cell r="CB101">
            <v>1</v>
          </cell>
          <cell r="CD101">
            <v>1140603</v>
          </cell>
          <cell r="CE101" t="str">
            <v>Customer relationships - impairment</v>
          </cell>
          <cell r="CV101">
            <v>1</v>
          </cell>
          <cell r="CW101">
            <v>1</v>
          </cell>
          <cell r="CY101">
            <v>12830</v>
          </cell>
          <cell r="DF101">
            <v>9030202</v>
          </cell>
          <cell r="DG101" t="str">
            <v>Other specific - medium risk (not relevant now - for future use)</v>
          </cell>
          <cell r="DH101">
            <v>4</v>
          </cell>
          <cell r="DI101">
            <v>0</v>
          </cell>
          <cell r="DV101">
            <v>1090701</v>
          </cell>
          <cell r="DW101" t="str">
            <v>Trading property - projects</v>
          </cell>
          <cell r="EG101">
            <v>0</v>
          </cell>
          <cell r="EH101">
            <v>0</v>
          </cell>
          <cell r="EI101">
            <v>0</v>
          </cell>
          <cell r="EJ101">
            <v>0</v>
          </cell>
          <cell r="EO101">
            <v>1</v>
          </cell>
        </row>
        <row r="102">
          <cell r="AC102" t="str">
            <v>HR</v>
          </cell>
          <cell r="AF102" t="str">
            <v>MMK</v>
          </cell>
          <cell r="BT102">
            <v>1140701</v>
          </cell>
          <cell r="BU102" t="str">
            <v>Other intangible assets - cost</v>
          </cell>
          <cell r="BV102">
            <v>0</v>
          </cell>
          <cell r="BW102">
            <v>0</v>
          </cell>
          <cell r="BX102">
            <v>0</v>
          </cell>
          <cell r="BY102">
            <v>0</v>
          </cell>
          <cell r="BZ102">
            <v>0</v>
          </cell>
          <cell r="CA102">
            <v>0</v>
          </cell>
          <cell r="CB102">
            <v>1</v>
          </cell>
          <cell r="CD102">
            <v>1140701</v>
          </cell>
          <cell r="CE102" t="str">
            <v>Other intangible assets - cost</v>
          </cell>
          <cell r="CV102">
            <v>1</v>
          </cell>
          <cell r="CW102">
            <v>1</v>
          </cell>
          <cell r="CY102">
            <v>12831</v>
          </cell>
          <cell r="DF102">
            <v>9030203</v>
          </cell>
          <cell r="DG102" t="str">
            <v>Other specific - medium/low risk (not relevant now - for future use)</v>
          </cell>
          <cell r="DH102">
            <v>4</v>
          </cell>
          <cell r="DI102">
            <v>0</v>
          </cell>
          <cell r="DV102">
            <v>1090704</v>
          </cell>
          <cell r="DW102" t="str">
            <v>Trading property - impairment</v>
          </cell>
          <cell r="EG102">
            <v>0</v>
          </cell>
          <cell r="EH102">
            <v>0</v>
          </cell>
          <cell r="EI102">
            <v>0</v>
          </cell>
          <cell r="EJ102">
            <v>0</v>
          </cell>
          <cell r="EO102">
            <v>1</v>
          </cell>
        </row>
        <row r="103">
          <cell r="AC103" t="str">
            <v>HT</v>
          </cell>
          <cell r="AF103" t="str">
            <v>MNT</v>
          </cell>
          <cell r="BT103">
            <v>1140702</v>
          </cell>
          <cell r="BU103" t="str">
            <v>Other intangible assets - accumulated amortization</v>
          </cell>
          <cell r="BV103">
            <v>0</v>
          </cell>
          <cell r="BW103">
            <v>0</v>
          </cell>
          <cell r="BX103">
            <v>0</v>
          </cell>
          <cell r="BY103">
            <v>0</v>
          </cell>
          <cell r="BZ103">
            <v>0</v>
          </cell>
          <cell r="CA103">
            <v>0</v>
          </cell>
          <cell r="CB103">
            <v>1</v>
          </cell>
          <cell r="CD103">
            <v>1140702</v>
          </cell>
          <cell r="CE103" t="str">
            <v>Other intangible assets - accumulated amortization</v>
          </cell>
          <cell r="CV103">
            <v>1</v>
          </cell>
          <cell r="CW103">
            <v>1</v>
          </cell>
          <cell r="CY103">
            <v>12833</v>
          </cell>
          <cell r="DF103">
            <v>9030204</v>
          </cell>
          <cell r="DG103" t="str">
            <v>Other specific - low risk (not relevant now - for future use)</v>
          </cell>
          <cell r="DH103">
            <v>4</v>
          </cell>
          <cell r="DI103">
            <v>0</v>
          </cell>
          <cell r="DV103">
            <v>1090900</v>
          </cell>
          <cell r="DW103" t="str">
            <v>Other assets</v>
          </cell>
          <cell r="EG103">
            <v>0</v>
          </cell>
          <cell r="EH103">
            <v>0</v>
          </cell>
          <cell r="EI103">
            <v>0</v>
          </cell>
          <cell r="EJ103">
            <v>0</v>
          </cell>
          <cell r="EO103">
            <v>1</v>
          </cell>
        </row>
        <row r="104">
          <cell r="AC104" t="str">
            <v>HU</v>
          </cell>
          <cell r="AF104" t="str">
            <v>MOP</v>
          </cell>
          <cell r="BT104">
            <v>1140703</v>
          </cell>
          <cell r="BU104" t="str">
            <v>Other intangible assets - impairment</v>
          </cell>
          <cell r="BV104">
            <v>0</v>
          </cell>
          <cell r="BW104">
            <v>0</v>
          </cell>
          <cell r="BX104">
            <v>0</v>
          </cell>
          <cell r="BY104">
            <v>0</v>
          </cell>
          <cell r="BZ104">
            <v>0</v>
          </cell>
          <cell r="CA104">
            <v>0</v>
          </cell>
          <cell r="CB104">
            <v>1</v>
          </cell>
          <cell r="CD104">
            <v>1140703</v>
          </cell>
          <cell r="CE104" t="str">
            <v>Other intangible assets - impairment</v>
          </cell>
          <cell r="CV104">
            <v>1</v>
          </cell>
          <cell r="CW104">
            <v>1</v>
          </cell>
          <cell r="CY104">
            <v>12859</v>
          </cell>
          <cell r="DV104">
            <v>1150000</v>
          </cell>
          <cell r="DW104" t="str">
            <v>Biological assets</v>
          </cell>
          <cell r="EG104">
            <v>0</v>
          </cell>
          <cell r="EH104">
            <v>0</v>
          </cell>
          <cell r="EI104">
            <v>0</v>
          </cell>
          <cell r="EJ104">
            <v>0</v>
          </cell>
          <cell r="EO104">
            <v>1</v>
          </cell>
        </row>
        <row r="105">
          <cell r="AC105" t="str">
            <v>CH</v>
          </cell>
          <cell r="AF105" t="str">
            <v>MRO</v>
          </cell>
          <cell r="BT105">
            <v>1150000</v>
          </cell>
          <cell r="BU105" t="str">
            <v>Biological assets</v>
          </cell>
          <cell r="BV105">
            <v>0</v>
          </cell>
          <cell r="BW105">
            <v>0</v>
          </cell>
          <cell r="BX105">
            <v>0</v>
          </cell>
          <cell r="BY105">
            <v>0</v>
          </cell>
          <cell r="BZ105">
            <v>0</v>
          </cell>
          <cell r="CA105">
            <v>0</v>
          </cell>
          <cell r="CB105">
            <v>1</v>
          </cell>
          <cell r="CD105">
            <v>1150000</v>
          </cell>
          <cell r="CE105" t="str">
            <v>Biological assets</v>
          </cell>
          <cell r="CV105">
            <v>1</v>
          </cell>
          <cell r="CW105">
            <v>1</v>
          </cell>
          <cell r="CY105">
            <v>12838</v>
          </cell>
          <cell r="DV105">
            <v>1100000</v>
          </cell>
          <cell r="DW105" t="str">
            <v>Non-current assets and disposal groups classified as held for sale</v>
          </cell>
          <cell r="EG105">
            <v>0</v>
          </cell>
          <cell r="EH105">
            <v>0</v>
          </cell>
          <cell r="EI105">
            <v>0</v>
          </cell>
          <cell r="EJ105">
            <v>0</v>
          </cell>
          <cell r="EO105">
            <v>1</v>
          </cell>
        </row>
        <row r="106">
          <cell r="AC106" t="str">
            <v>ID</v>
          </cell>
          <cell r="AF106" t="str">
            <v>MTL</v>
          </cell>
          <cell r="BT106">
            <v>2010100</v>
          </cell>
          <cell r="BU106" t="str">
            <v>Current accounts and demand deposits</v>
          </cell>
          <cell r="BV106">
            <v>0</v>
          </cell>
          <cell r="BW106">
            <v>0</v>
          </cell>
          <cell r="BX106">
            <v>0</v>
          </cell>
          <cell r="BY106">
            <v>0</v>
          </cell>
          <cell r="BZ106">
            <v>0</v>
          </cell>
          <cell r="CA106">
            <v>0</v>
          </cell>
          <cell r="CB106">
            <v>1</v>
          </cell>
          <cell r="CD106">
            <v>2010100</v>
          </cell>
          <cell r="CE106" t="str">
            <v>Current accounts and demand deposits</v>
          </cell>
          <cell r="CY106">
            <v>12852</v>
          </cell>
          <cell r="DV106">
            <v>9010101</v>
          </cell>
          <cell r="DW106" t="str">
            <v>Provided undrawn loan commitments (revocable unconditionally)</v>
          </cell>
          <cell r="EE106">
            <v>1</v>
          </cell>
          <cell r="EF106">
            <v>1</v>
          </cell>
          <cell r="EG106">
            <v>1</v>
          </cell>
          <cell r="EH106">
            <v>1</v>
          </cell>
          <cell r="EI106">
            <v>1</v>
          </cell>
          <cell r="EJ106">
            <v>1</v>
          </cell>
          <cell r="EO106">
            <v>1</v>
          </cell>
        </row>
        <row r="107">
          <cell r="AC107" t="str">
            <v>IE</v>
          </cell>
          <cell r="AF107" t="str">
            <v>MUR</v>
          </cell>
          <cell r="BT107">
            <v>2010200</v>
          </cell>
          <cell r="BU107" t="str">
            <v>Term deposits</v>
          </cell>
          <cell r="BV107">
            <v>0</v>
          </cell>
          <cell r="BW107">
            <v>0</v>
          </cell>
          <cell r="BX107">
            <v>0</v>
          </cell>
          <cell r="BY107">
            <v>0</v>
          </cell>
          <cell r="BZ107">
            <v>0</v>
          </cell>
          <cell r="CA107">
            <v>0</v>
          </cell>
          <cell r="CB107">
            <v>1</v>
          </cell>
          <cell r="CD107">
            <v>2010200</v>
          </cell>
          <cell r="CE107" t="str">
            <v>Term deposits</v>
          </cell>
          <cell r="CY107">
            <v>12953</v>
          </cell>
          <cell r="DV107">
            <v>9010102</v>
          </cell>
          <cell r="DW107" t="str">
            <v>Provided undrawn loan commitments (original maturity &lt; 1 year)</v>
          </cell>
          <cell r="EE107">
            <v>1</v>
          </cell>
          <cell r="EF107">
            <v>1</v>
          </cell>
          <cell r="EG107">
            <v>1</v>
          </cell>
          <cell r="EH107">
            <v>1</v>
          </cell>
          <cell r="EI107">
            <v>1</v>
          </cell>
          <cell r="EJ107">
            <v>1</v>
          </cell>
          <cell r="EO107">
            <v>1</v>
          </cell>
        </row>
        <row r="108">
          <cell r="AC108" t="str">
            <v>IL</v>
          </cell>
          <cell r="AF108" t="str">
            <v>MVR</v>
          </cell>
          <cell r="BT108">
            <v>2010300</v>
          </cell>
          <cell r="BU108" t="str">
            <v>Loans</v>
          </cell>
          <cell r="BV108">
            <v>0</v>
          </cell>
          <cell r="BW108">
            <v>0</v>
          </cell>
          <cell r="BX108">
            <v>0</v>
          </cell>
          <cell r="BY108">
            <v>0</v>
          </cell>
          <cell r="BZ108">
            <v>0</v>
          </cell>
          <cell r="CA108">
            <v>0</v>
          </cell>
          <cell r="CB108">
            <v>1</v>
          </cell>
          <cell r="CD108">
            <v>2010300</v>
          </cell>
          <cell r="CE108" t="str">
            <v>Loans</v>
          </cell>
          <cell r="CY108">
            <v>12954</v>
          </cell>
          <cell r="DV108">
            <v>9010103</v>
          </cell>
          <cell r="DW108" t="str">
            <v>Provided undrawn loan commitments (original maturity &gt; 1 year)</v>
          </cell>
          <cell r="EE108">
            <v>1</v>
          </cell>
          <cell r="EF108">
            <v>1</v>
          </cell>
          <cell r="EG108">
            <v>1</v>
          </cell>
          <cell r="EH108">
            <v>1</v>
          </cell>
          <cell r="EI108">
            <v>1</v>
          </cell>
          <cell r="EJ108">
            <v>1</v>
          </cell>
          <cell r="EO108">
            <v>1</v>
          </cell>
        </row>
        <row r="109">
          <cell r="AC109" t="str">
            <v>IM</v>
          </cell>
          <cell r="AF109" t="str">
            <v>MWK</v>
          </cell>
          <cell r="BT109">
            <v>2010400</v>
          </cell>
          <cell r="BU109" t="str">
            <v>Loans received under repo operations</v>
          </cell>
          <cell r="BV109">
            <v>0</v>
          </cell>
          <cell r="BW109">
            <v>0</v>
          </cell>
          <cell r="BX109">
            <v>0</v>
          </cell>
          <cell r="BY109">
            <v>0</v>
          </cell>
          <cell r="BZ109">
            <v>0</v>
          </cell>
          <cell r="CA109">
            <v>0</v>
          </cell>
          <cell r="CB109">
            <v>1</v>
          </cell>
          <cell r="CD109">
            <v>2010400</v>
          </cell>
          <cell r="CE109" t="str">
            <v>Loans received under repo operations</v>
          </cell>
          <cell r="CY109">
            <v>12875</v>
          </cell>
          <cell r="DV109">
            <v>9010104</v>
          </cell>
          <cell r="DW109" t="str">
            <v>Provided undrawn commitments resulting from NIF and RUF</v>
          </cell>
          <cell r="EE109">
            <v>1</v>
          </cell>
          <cell r="EF109">
            <v>1</v>
          </cell>
          <cell r="EG109">
            <v>1</v>
          </cell>
          <cell r="EH109">
            <v>1</v>
          </cell>
          <cell r="EI109">
            <v>1</v>
          </cell>
          <cell r="EJ109">
            <v>1</v>
          </cell>
          <cell r="EO109">
            <v>1</v>
          </cell>
        </row>
        <row r="110">
          <cell r="AC110" t="str">
            <v>IN</v>
          </cell>
          <cell r="AF110" t="str">
            <v>MXN</v>
          </cell>
          <cell r="BT110">
            <v>2010500</v>
          </cell>
          <cell r="BU110" t="str">
            <v>Other</v>
          </cell>
          <cell r="BV110">
            <v>0</v>
          </cell>
          <cell r="BW110">
            <v>0</v>
          </cell>
          <cell r="BX110">
            <v>0</v>
          </cell>
          <cell r="BY110">
            <v>0</v>
          </cell>
          <cell r="BZ110">
            <v>0</v>
          </cell>
          <cell r="CA110">
            <v>0</v>
          </cell>
          <cell r="CB110">
            <v>1</v>
          </cell>
          <cell r="CD110">
            <v>2010500</v>
          </cell>
          <cell r="CE110" t="str">
            <v>Other</v>
          </cell>
          <cell r="CY110">
            <v>12958</v>
          </cell>
          <cell r="DV110">
            <v>9010105</v>
          </cell>
          <cell r="DW110" t="str">
            <v>Provided undrawn loan commitments (revocable unconditionally)</v>
          </cell>
          <cell r="EE110">
            <v>1</v>
          </cell>
          <cell r="EF110">
            <v>1</v>
          </cell>
          <cell r="EG110">
            <v>1</v>
          </cell>
          <cell r="EH110">
            <v>1</v>
          </cell>
          <cell r="EI110">
            <v>1</v>
          </cell>
          <cell r="EJ110">
            <v>1</v>
          </cell>
          <cell r="EO110">
            <v>1</v>
          </cell>
        </row>
        <row r="111">
          <cell r="AC111" t="str">
            <v>IO</v>
          </cell>
          <cell r="AF111" t="str">
            <v>MXV</v>
          </cell>
          <cell r="BT111">
            <v>2010600</v>
          </cell>
          <cell r="BU111" t="str">
            <v>Intercompany loans due to non-banks</v>
          </cell>
          <cell r="BV111">
            <v>0</v>
          </cell>
          <cell r="BW111">
            <v>0</v>
          </cell>
          <cell r="BX111">
            <v>0</v>
          </cell>
          <cell r="BY111">
            <v>0</v>
          </cell>
          <cell r="BZ111">
            <v>0</v>
          </cell>
          <cell r="CA111">
            <v>0</v>
          </cell>
          <cell r="CB111">
            <v>1</v>
          </cell>
          <cell r="CD111">
            <v>2010600</v>
          </cell>
          <cell r="CE111" t="str">
            <v>Intercompany loans due to non-banks</v>
          </cell>
          <cell r="CY111">
            <v>12960</v>
          </cell>
          <cell r="DV111">
            <v>9010106</v>
          </cell>
          <cell r="DW111" t="str">
            <v>Provided undrawn loan commitments (original maturity &lt; 1 year)</v>
          </cell>
          <cell r="EE111">
            <v>1</v>
          </cell>
          <cell r="EF111">
            <v>1</v>
          </cell>
          <cell r="EG111">
            <v>1</v>
          </cell>
          <cell r="EH111">
            <v>1</v>
          </cell>
          <cell r="EI111">
            <v>1</v>
          </cell>
          <cell r="EJ111">
            <v>1</v>
          </cell>
          <cell r="EO111">
            <v>1</v>
          </cell>
        </row>
        <row r="112">
          <cell r="AC112" t="str">
            <v>IQ</v>
          </cell>
          <cell r="AF112" t="str">
            <v>MYR</v>
          </cell>
          <cell r="BT112">
            <v>2020100</v>
          </cell>
          <cell r="BU112" t="str">
            <v>Repayable on demand</v>
          </cell>
          <cell r="BV112">
            <v>0</v>
          </cell>
          <cell r="BW112">
            <v>0</v>
          </cell>
          <cell r="BX112">
            <v>0</v>
          </cell>
          <cell r="BY112">
            <v>0</v>
          </cell>
          <cell r="BZ112">
            <v>0</v>
          </cell>
          <cell r="CA112">
            <v>0</v>
          </cell>
          <cell r="CB112">
            <v>1</v>
          </cell>
          <cell r="CD112">
            <v>2020100</v>
          </cell>
          <cell r="CE112" t="str">
            <v>Repayable on demand</v>
          </cell>
          <cell r="CY112">
            <v>12961</v>
          </cell>
          <cell r="DV112">
            <v>9010107</v>
          </cell>
          <cell r="DW112" t="str">
            <v>Provided undrawn loan commitments (original maturity &gt; 1 year)</v>
          </cell>
          <cell r="EE112">
            <v>1</v>
          </cell>
          <cell r="EF112">
            <v>1</v>
          </cell>
          <cell r="EG112">
            <v>1</v>
          </cell>
          <cell r="EH112">
            <v>1</v>
          </cell>
          <cell r="EI112">
            <v>1</v>
          </cell>
          <cell r="EJ112">
            <v>1</v>
          </cell>
          <cell r="EO112">
            <v>1</v>
          </cell>
        </row>
        <row r="113">
          <cell r="AC113" t="str">
            <v>IR</v>
          </cell>
          <cell r="AF113" t="str">
            <v>MZM</v>
          </cell>
          <cell r="BT113">
            <v>2020200</v>
          </cell>
          <cell r="BU113" t="str">
            <v>Loans received under repo operations</v>
          </cell>
          <cell r="BV113">
            <v>0</v>
          </cell>
          <cell r="BW113">
            <v>0</v>
          </cell>
          <cell r="BX113">
            <v>0</v>
          </cell>
          <cell r="BY113">
            <v>0</v>
          </cell>
          <cell r="BZ113">
            <v>0</v>
          </cell>
          <cell r="CA113">
            <v>0</v>
          </cell>
          <cell r="CB113">
            <v>1</v>
          </cell>
          <cell r="CD113">
            <v>2020200</v>
          </cell>
          <cell r="CE113" t="str">
            <v>Loans received under repo operations</v>
          </cell>
          <cell r="CY113">
            <v>12805</v>
          </cell>
          <cell r="DV113">
            <v>9010108</v>
          </cell>
          <cell r="DW113" t="str">
            <v>Provided undrawn commitments resulting from NIF and RUF</v>
          </cell>
          <cell r="EE113">
            <v>1</v>
          </cell>
          <cell r="EF113">
            <v>1</v>
          </cell>
          <cell r="EG113">
            <v>1</v>
          </cell>
          <cell r="EH113">
            <v>1</v>
          </cell>
          <cell r="EI113">
            <v>1</v>
          </cell>
          <cell r="EJ113">
            <v>1</v>
          </cell>
          <cell r="EO113">
            <v>1</v>
          </cell>
        </row>
        <row r="114">
          <cell r="AC114" t="str">
            <v>IS</v>
          </cell>
          <cell r="AF114" t="str">
            <v>NAD</v>
          </cell>
          <cell r="BT114">
            <v>2020300</v>
          </cell>
          <cell r="BU114" t="str">
            <v>Secured loans (other than repo)</v>
          </cell>
          <cell r="BV114">
            <v>0</v>
          </cell>
          <cell r="BW114">
            <v>0</v>
          </cell>
          <cell r="BX114">
            <v>0</v>
          </cell>
          <cell r="BY114">
            <v>0</v>
          </cell>
          <cell r="BZ114">
            <v>0</v>
          </cell>
          <cell r="CA114">
            <v>0</v>
          </cell>
          <cell r="CB114">
            <v>1</v>
          </cell>
          <cell r="CD114">
            <v>2020300</v>
          </cell>
          <cell r="CE114" t="str">
            <v>Secured loans (other than repo)</v>
          </cell>
          <cell r="CY114">
            <v>12966</v>
          </cell>
          <cell r="DV114">
            <v>9010113</v>
          </cell>
          <cell r="DW114" t="str">
            <v>Provided undrawn loan commitments (revocable unconditionally)</v>
          </cell>
          <cell r="EE114">
            <v>1</v>
          </cell>
          <cell r="EF114">
            <v>1</v>
          </cell>
          <cell r="EG114">
            <v>1</v>
          </cell>
          <cell r="EH114">
            <v>1</v>
          </cell>
          <cell r="EI114">
            <v>1</v>
          </cell>
          <cell r="EJ114">
            <v>1</v>
          </cell>
          <cell r="EO114">
            <v>1</v>
          </cell>
        </row>
        <row r="115">
          <cell r="AC115" t="str">
            <v>IT</v>
          </cell>
          <cell r="AF115" t="str">
            <v>NGN</v>
          </cell>
          <cell r="BT115">
            <v>2020400</v>
          </cell>
          <cell r="BU115" t="str">
            <v>Unsecured loans</v>
          </cell>
          <cell r="BV115">
            <v>0</v>
          </cell>
          <cell r="BW115">
            <v>0</v>
          </cell>
          <cell r="BX115">
            <v>0</v>
          </cell>
          <cell r="BY115">
            <v>0</v>
          </cell>
          <cell r="BZ115">
            <v>0</v>
          </cell>
          <cell r="CA115">
            <v>0</v>
          </cell>
          <cell r="CB115">
            <v>1</v>
          </cell>
          <cell r="CD115">
            <v>2020400</v>
          </cell>
          <cell r="CE115" t="str">
            <v>Unsecured loans</v>
          </cell>
          <cell r="CY115">
            <v>12969</v>
          </cell>
          <cell r="DV115">
            <v>9010114</v>
          </cell>
          <cell r="DW115" t="str">
            <v>Provided undrawn loan commitments (original maturity &lt; 1 year)</v>
          </cell>
          <cell r="EE115">
            <v>1</v>
          </cell>
          <cell r="EF115">
            <v>1</v>
          </cell>
          <cell r="EG115">
            <v>1</v>
          </cell>
          <cell r="EH115">
            <v>1</v>
          </cell>
          <cell r="EI115">
            <v>1</v>
          </cell>
          <cell r="EJ115">
            <v>1</v>
          </cell>
          <cell r="EO115">
            <v>1</v>
          </cell>
        </row>
        <row r="116">
          <cell r="AC116" t="str">
            <v>JE</v>
          </cell>
          <cell r="AF116" t="str">
            <v>NIO</v>
          </cell>
          <cell r="BT116">
            <v>2020500</v>
          </cell>
          <cell r="BU116" t="str">
            <v>Other</v>
          </cell>
          <cell r="BV116">
            <v>0</v>
          </cell>
          <cell r="BW116">
            <v>0</v>
          </cell>
          <cell r="BX116">
            <v>0</v>
          </cell>
          <cell r="BY116">
            <v>0</v>
          </cell>
          <cell r="BZ116">
            <v>0</v>
          </cell>
          <cell r="CA116">
            <v>0</v>
          </cell>
          <cell r="CB116">
            <v>1</v>
          </cell>
          <cell r="CD116">
            <v>2020500</v>
          </cell>
          <cell r="CE116" t="str">
            <v>Other</v>
          </cell>
          <cell r="CY116">
            <v>12973</v>
          </cell>
          <cell r="DV116">
            <v>9010115</v>
          </cell>
          <cell r="DW116" t="str">
            <v>Provided undrawn loan commitments (original maturity &gt; 1 year)</v>
          </cell>
          <cell r="EE116">
            <v>1</v>
          </cell>
          <cell r="EF116">
            <v>1</v>
          </cell>
          <cell r="EG116">
            <v>1</v>
          </cell>
          <cell r="EH116">
            <v>1</v>
          </cell>
          <cell r="EI116">
            <v>1</v>
          </cell>
          <cell r="EJ116">
            <v>1</v>
          </cell>
          <cell r="EO116">
            <v>1</v>
          </cell>
        </row>
        <row r="117">
          <cell r="AC117" t="str">
            <v>JM</v>
          </cell>
          <cell r="AF117" t="str">
            <v>NOK</v>
          </cell>
          <cell r="BT117">
            <v>2020600</v>
          </cell>
          <cell r="BU117" t="str">
            <v>Intercompany loans due to banks</v>
          </cell>
          <cell r="BV117">
            <v>0</v>
          </cell>
          <cell r="BW117">
            <v>0</v>
          </cell>
          <cell r="BX117">
            <v>0</v>
          </cell>
          <cell r="BY117">
            <v>0</v>
          </cell>
          <cell r="BZ117">
            <v>0</v>
          </cell>
          <cell r="CA117">
            <v>0</v>
          </cell>
          <cell r="CB117">
            <v>1</v>
          </cell>
          <cell r="CD117">
            <v>2020600</v>
          </cell>
          <cell r="CE117" t="str">
            <v>Intercompany loans due to banks</v>
          </cell>
          <cell r="CY117">
            <v>12410</v>
          </cell>
          <cell r="DV117">
            <v>9010116</v>
          </cell>
          <cell r="DW117" t="str">
            <v>Provided undrawn commitments resulting from NIF and RUF</v>
          </cell>
          <cell r="EE117">
            <v>1</v>
          </cell>
          <cell r="EF117">
            <v>1</v>
          </cell>
          <cell r="EG117">
            <v>1</v>
          </cell>
          <cell r="EH117">
            <v>1</v>
          </cell>
          <cell r="EI117">
            <v>1</v>
          </cell>
          <cell r="EJ117">
            <v>1</v>
          </cell>
          <cell r="EO117">
            <v>1</v>
          </cell>
        </row>
        <row r="118">
          <cell r="AC118" t="str">
            <v>JO</v>
          </cell>
          <cell r="AF118" t="str">
            <v>NPR</v>
          </cell>
          <cell r="BT118">
            <v>2030100</v>
          </cell>
          <cell r="BU118" t="str">
            <v>Bonds and notes issued</v>
          </cell>
          <cell r="BV118">
            <v>0</v>
          </cell>
          <cell r="BW118">
            <v>0</v>
          </cell>
          <cell r="BX118">
            <v>0</v>
          </cell>
          <cell r="BY118">
            <v>0</v>
          </cell>
          <cell r="BZ118">
            <v>0</v>
          </cell>
          <cell r="CA118">
            <v>0</v>
          </cell>
          <cell r="CB118">
            <v>1</v>
          </cell>
          <cell r="CD118">
            <v>2030100</v>
          </cell>
          <cell r="CE118" t="str">
            <v>Bonds and notes issued</v>
          </cell>
          <cell r="CY118">
            <v>12977</v>
          </cell>
          <cell r="DV118">
            <v>9010117</v>
          </cell>
          <cell r="DW118" t="str">
            <v>Provided undrawn loan commitments (revocable unconditionally)</v>
          </cell>
          <cell r="EE118">
            <v>1</v>
          </cell>
          <cell r="EF118">
            <v>1</v>
          </cell>
          <cell r="EG118">
            <v>1</v>
          </cell>
          <cell r="EH118">
            <v>1</v>
          </cell>
          <cell r="EI118">
            <v>1</v>
          </cell>
          <cell r="EJ118">
            <v>1</v>
          </cell>
          <cell r="EO118">
            <v>1</v>
          </cell>
        </row>
        <row r="119">
          <cell r="AC119" t="str">
            <v>JP</v>
          </cell>
          <cell r="AF119" t="str">
            <v>NZD</v>
          </cell>
          <cell r="BT119">
            <v>2030200</v>
          </cell>
          <cell r="BU119" t="str">
            <v>Promissory notes outstanding</v>
          </cell>
          <cell r="BV119">
            <v>0</v>
          </cell>
          <cell r="BW119">
            <v>0</v>
          </cell>
          <cell r="BX119">
            <v>0</v>
          </cell>
          <cell r="BY119">
            <v>0</v>
          </cell>
          <cell r="BZ119">
            <v>0</v>
          </cell>
          <cell r="CA119">
            <v>0</v>
          </cell>
          <cell r="CB119">
            <v>1</v>
          </cell>
          <cell r="CD119">
            <v>2030200</v>
          </cell>
          <cell r="CE119" t="str">
            <v>Promissory notes outstanding</v>
          </cell>
          <cell r="CY119">
            <v>13026</v>
          </cell>
          <cell r="DV119">
            <v>9010118</v>
          </cell>
          <cell r="DW119" t="str">
            <v>Provided undrawn loan commitments (original maturity &lt; 1 year)</v>
          </cell>
          <cell r="EE119">
            <v>1</v>
          </cell>
          <cell r="EF119">
            <v>1</v>
          </cell>
          <cell r="EG119">
            <v>1</v>
          </cell>
          <cell r="EH119">
            <v>1</v>
          </cell>
          <cell r="EI119">
            <v>1</v>
          </cell>
          <cell r="EJ119">
            <v>1</v>
          </cell>
          <cell r="EO119">
            <v>1</v>
          </cell>
        </row>
        <row r="120">
          <cell r="AC120" t="str">
            <v>KE</v>
          </cell>
          <cell r="AF120" t="str">
            <v>OMR</v>
          </cell>
          <cell r="BT120">
            <v>2030300</v>
          </cell>
          <cell r="BU120" t="str">
            <v>Other term liabilities</v>
          </cell>
          <cell r="BV120">
            <v>0</v>
          </cell>
          <cell r="BW120">
            <v>0</v>
          </cell>
          <cell r="BX120">
            <v>0</v>
          </cell>
          <cell r="BY120">
            <v>0</v>
          </cell>
          <cell r="BZ120">
            <v>0</v>
          </cell>
          <cell r="CA120">
            <v>0</v>
          </cell>
          <cell r="CB120">
            <v>1</v>
          </cell>
          <cell r="CD120">
            <v>2030300</v>
          </cell>
          <cell r="CE120" t="str">
            <v>Other term liabilities</v>
          </cell>
          <cell r="CY120">
            <v>13063</v>
          </cell>
          <cell r="DV120">
            <v>9010119</v>
          </cell>
          <cell r="DW120" t="str">
            <v>Provided undrawn loan commitments (original maturity &gt; 1 year)</v>
          </cell>
          <cell r="EE120">
            <v>1</v>
          </cell>
          <cell r="EF120">
            <v>1</v>
          </cell>
          <cell r="EG120">
            <v>1</v>
          </cell>
          <cell r="EH120">
            <v>1</v>
          </cell>
          <cell r="EI120">
            <v>1</v>
          </cell>
          <cell r="EJ120">
            <v>1</v>
          </cell>
          <cell r="EO120">
            <v>1</v>
          </cell>
        </row>
        <row r="121">
          <cell r="AC121" t="str">
            <v>KG</v>
          </cell>
          <cell r="AF121" t="str">
            <v>PAB</v>
          </cell>
          <cell r="BT121">
            <v>2040100</v>
          </cell>
          <cell r="BU121" t="str">
            <v>Negative fair values of trading derivatives</v>
          </cell>
          <cell r="BV121">
            <v>0</v>
          </cell>
          <cell r="BW121">
            <v>0</v>
          </cell>
          <cell r="BX121">
            <v>0</v>
          </cell>
          <cell r="BY121">
            <v>0</v>
          </cell>
          <cell r="BZ121">
            <v>0</v>
          </cell>
          <cell r="CA121">
            <v>0</v>
          </cell>
          <cell r="CB121">
            <v>1</v>
          </cell>
          <cell r="CD121">
            <v>2040100</v>
          </cell>
          <cell r="CE121" t="str">
            <v>Negative fair values of trading derivatives</v>
          </cell>
          <cell r="CY121">
            <v>13064</v>
          </cell>
          <cell r="DV121">
            <v>9010120</v>
          </cell>
          <cell r="DW121" t="str">
            <v>Provided undrawn commitments resulting from NIF and RUF</v>
          </cell>
          <cell r="EE121">
            <v>1</v>
          </cell>
          <cell r="EF121">
            <v>1</v>
          </cell>
          <cell r="EG121">
            <v>1</v>
          </cell>
          <cell r="EH121">
            <v>1</v>
          </cell>
          <cell r="EI121">
            <v>1</v>
          </cell>
          <cell r="EJ121">
            <v>1</v>
          </cell>
          <cell r="EO121">
            <v>1</v>
          </cell>
        </row>
        <row r="122">
          <cell r="AC122" t="str">
            <v>KH</v>
          </cell>
          <cell r="AF122" t="str">
            <v>PEN</v>
          </cell>
          <cell r="BT122">
            <v>2040200</v>
          </cell>
          <cell r="BU122" t="str">
            <v>Negative fair values of hedging derivatives</v>
          </cell>
          <cell r="BV122">
            <v>0</v>
          </cell>
          <cell r="BW122">
            <v>0</v>
          </cell>
          <cell r="BX122">
            <v>0</v>
          </cell>
          <cell r="BY122">
            <v>0</v>
          </cell>
          <cell r="BZ122">
            <v>0</v>
          </cell>
          <cell r="CA122">
            <v>0</v>
          </cell>
          <cell r="CB122">
            <v>1</v>
          </cell>
          <cell r="CD122">
            <v>2040200</v>
          </cell>
          <cell r="CE122" t="str">
            <v>Negative fair values of hedging derivatives</v>
          </cell>
          <cell r="CY122">
            <v>13051</v>
          </cell>
          <cell r="DV122">
            <v>9010121</v>
          </cell>
          <cell r="DW122" t="str">
            <v>Provided undrawn loan commitments (revocable unconditionally)</v>
          </cell>
          <cell r="EE122">
            <v>1</v>
          </cell>
          <cell r="EF122">
            <v>1</v>
          </cell>
          <cell r="EG122">
            <v>1</v>
          </cell>
          <cell r="EH122">
            <v>1</v>
          </cell>
          <cell r="EI122">
            <v>1</v>
          </cell>
          <cell r="EJ122">
            <v>1</v>
          </cell>
          <cell r="EO122">
            <v>1</v>
          </cell>
        </row>
        <row r="123">
          <cell r="AC123" t="str">
            <v>KI</v>
          </cell>
          <cell r="AF123" t="str">
            <v>PGK</v>
          </cell>
          <cell r="BT123">
            <v>2040300</v>
          </cell>
          <cell r="BU123" t="str">
            <v>Obligation to deliver securities</v>
          </cell>
          <cell r="BV123">
            <v>0</v>
          </cell>
          <cell r="BW123">
            <v>0</v>
          </cell>
          <cell r="BX123">
            <v>0</v>
          </cell>
          <cell r="BY123">
            <v>0</v>
          </cell>
          <cell r="BZ123">
            <v>0</v>
          </cell>
          <cell r="CA123">
            <v>0</v>
          </cell>
          <cell r="CB123">
            <v>1</v>
          </cell>
          <cell r="CD123">
            <v>2040300</v>
          </cell>
          <cell r="CE123" t="str">
            <v>Obligation to deliver securities</v>
          </cell>
          <cell r="CY123">
            <v>13066</v>
          </cell>
          <cell r="DV123">
            <v>9010122</v>
          </cell>
          <cell r="DW123" t="str">
            <v>Provided undrawn loan commitments (original maturity &lt; 1 year)</v>
          </cell>
          <cell r="EE123">
            <v>1</v>
          </cell>
          <cell r="EF123">
            <v>1</v>
          </cell>
          <cell r="EG123">
            <v>1</v>
          </cell>
          <cell r="EH123">
            <v>1</v>
          </cell>
          <cell r="EI123">
            <v>1</v>
          </cell>
          <cell r="EJ123">
            <v>1</v>
          </cell>
          <cell r="EO123">
            <v>1</v>
          </cell>
        </row>
        <row r="124">
          <cell r="AC124" t="str">
            <v>KM</v>
          </cell>
          <cell r="AF124" t="str">
            <v>PHP</v>
          </cell>
          <cell r="BT124">
            <v>2040400</v>
          </cell>
          <cell r="BU124" t="str">
            <v>Other</v>
          </cell>
          <cell r="BV124">
            <v>0</v>
          </cell>
          <cell r="BW124">
            <v>0</v>
          </cell>
          <cell r="BX124">
            <v>0</v>
          </cell>
          <cell r="BY124">
            <v>0</v>
          </cell>
          <cell r="BZ124">
            <v>0</v>
          </cell>
          <cell r="CA124">
            <v>0</v>
          </cell>
          <cell r="CB124">
            <v>1</v>
          </cell>
          <cell r="CD124">
            <v>2040400</v>
          </cell>
          <cell r="CE124" t="str">
            <v>Other</v>
          </cell>
          <cell r="CY124">
            <v>13187</v>
          </cell>
          <cell r="DV124">
            <v>9010123</v>
          </cell>
          <cell r="DW124" t="str">
            <v>Provided undrawn loan commitments (original maturity &gt; 1 year)</v>
          </cell>
          <cell r="EE124">
            <v>1</v>
          </cell>
          <cell r="EF124">
            <v>1</v>
          </cell>
          <cell r="EG124">
            <v>1</v>
          </cell>
          <cell r="EH124">
            <v>1</v>
          </cell>
          <cell r="EI124">
            <v>1</v>
          </cell>
          <cell r="EJ124">
            <v>1</v>
          </cell>
          <cell r="EO124">
            <v>1</v>
          </cell>
        </row>
        <row r="125">
          <cell r="AC125" t="str">
            <v>KN</v>
          </cell>
          <cell r="AF125" t="str">
            <v>PKR</v>
          </cell>
          <cell r="BT125">
            <v>2050000</v>
          </cell>
          <cell r="BU125" t="str">
            <v>Liabilities associated with non current assets held for sale</v>
          </cell>
          <cell r="BV125">
            <v>0</v>
          </cell>
          <cell r="BW125">
            <v>0</v>
          </cell>
          <cell r="BX125">
            <v>0</v>
          </cell>
          <cell r="BY125">
            <v>0</v>
          </cell>
          <cell r="BZ125">
            <v>0</v>
          </cell>
          <cell r="CA125">
            <v>0</v>
          </cell>
          <cell r="CB125">
            <v>1</v>
          </cell>
          <cell r="CD125">
            <v>2050000</v>
          </cell>
          <cell r="CE125" t="str">
            <v>Liabilities associated with non current assets held for sale</v>
          </cell>
          <cell r="CY125">
            <v>13188</v>
          </cell>
          <cell r="DV125">
            <v>9010124</v>
          </cell>
          <cell r="DW125" t="str">
            <v>Provided undrawn commitments resulting from NIF and RUF</v>
          </cell>
          <cell r="EE125">
            <v>1</v>
          </cell>
          <cell r="EF125">
            <v>1</v>
          </cell>
          <cell r="EG125">
            <v>1</v>
          </cell>
          <cell r="EH125">
            <v>1</v>
          </cell>
          <cell r="EI125">
            <v>1</v>
          </cell>
          <cell r="EJ125">
            <v>1</v>
          </cell>
          <cell r="EO125">
            <v>1</v>
          </cell>
        </row>
        <row r="126">
          <cell r="AC126" t="str">
            <v>KP</v>
          </cell>
          <cell r="AF126" t="str">
            <v>PLN</v>
          </cell>
          <cell r="BT126">
            <v>2060000</v>
          </cell>
          <cell r="BU126" t="str">
            <v>Current income tax liability</v>
          </cell>
          <cell r="BV126">
            <v>0</v>
          </cell>
          <cell r="BW126">
            <v>0</v>
          </cell>
          <cell r="BX126">
            <v>0</v>
          </cell>
          <cell r="BY126">
            <v>0</v>
          </cell>
          <cell r="BZ126">
            <v>0</v>
          </cell>
          <cell r="CA126">
            <v>0</v>
          </cell>
          <cell r="CB126">
            <v>1</v>
          </cell>
          <cell r="CD126">
            <v>2060000</v>
          </cell>
          <cell r="CE126" t="str">
            <v>Current income tax liability</v>
          </cell>
          <cell r="CY126">
            <v>13268</v>
          </cell>
          <cell r="DV126">
            <v>9020101</v>
          </cell>
          <cell r="DW126" t="str">
            <v>Guarantees having the character of credit substitutes (payment guarantees)</v>
          </cell>
          <cell r="EE126">
            <v>1</v>
          </cell>
          <cell r="EF126">
            <v>1</v>
          </cell>
          <cell r="EG126">
            <v>1</v>
          </cell>
          <cell r="EH126">
            <v>1</v>
          </cell>
          <cell r="EI126">
            <v>1</v>
          </cell>
          <cell r="EJ126">
            <v>1</v>
          </cell>
          <cell r="EO126">
            <v>1</v>
          </cell>
        </row>
        <row r="127">
          <cell r="AC127" t="str">
            <v>KR</v>
          </cell>
          <cell r="AF127" t="str">
            <v>PYG</v>
          </cell>
          <cell r="BT127">
            <v>2070000</v>
          </cell>
          <cell r="BU127" t="str">
            <v>Deferred tax liabilities</v>
          </cell>
          <cell r="BV127">
            <v>0</v>
          </cell>
          <cell r="BW127">
            <v>0</v>
          </cell>
          <cell r="BX127">
            <v>0</v>
          </cell>
          <cell r="BY127">
            <v>0</v>
          </cell>
          <cell r="BZ127">
            <v>0</v>
          </cell>
          <cell r="CA127">
            <v>0</v>
          </cell>
          <cell r="CB127">
            <v>1</v>
          </cell>
          <cell r="CD127">
            <v>2070000</v>
          </cell>
          <cell r="CE127" t="str">
            <v>Deferred tax liabilities</v>
          </cell>
          <cell r="CY127">
            <v>13269</v>
          </cell>
          <cell r="DV127">
            <v>9020102</v>
          </cell>
          <cell r="DW127" t="str">
            <v>Credit derivatives regarded as provided guarantees</v>
          </cell>
          <cell r="EE127">
            <v>1</v>
          </cell>
          <cell r="EF127">
            <v>1</v>
          </cell>
          <cell r="EG127">
            <v>1</v>
          </cell>
          <cell r="EH127">
            <v>1</v>
          </cell>
          <cell r="EI127">
            <v>1</v>
          </cell>
          <cell r="EJ127">
            <v>1</v>
          </cell>
          <cell r="EO127">
            <v>1</v>
          </cell>
        </row>
        <row r="128">
          <cell r="AC128" t="str">
            <v>KW</v>
          </cell>
          <cell r="AF128" t="str">
            <v>QAR</v>
          </cell>
          <cell r="BT128">
            <v>2080100</v>
          </cell>
          <cell r="BU128" t="str">
            <v>Settlements with suppliers</v>
          </cell>
          <cell r="BV128">
            <v>0</v>
          </cell>
          <cell r="BW128">
            <v>0</v>
          </cell>
          <cell r="BX128">
            <v>0</v>
          </cell>
          <cell r="BY128">
            <v>0</v>
          </cell>
          <cell r="BZ128">
            <v>0</v>
          </cell>
          <cell r="CA128">
            <v>0</v>
          </cell>
          <cell r="CB128">
            <v>1</v>
          </cell>
          <cell r="CD128">
            <v>2080100</v>
          </cell>
          <cell r="CE128" t="str">
            <v>Settlements with suppliers</v>
          </cell>
          <cell r="CY128">
            <v>13270</v>
          </cell>
          <cell r="DV128">
            <v>9020103</v>
          </cell>
          <cell r="DW128" t="str">
            <v>Acceptance of drafts/bills, draft sureties and commitments stemming from draft endorsements</v>
          </cell>
          <cell r="EE128">
            <v>1</v>
          </cell>
          <cell r="EF128">
            <v>1</v>
          </cell>
          <cell r="EG128">
            <v>1</v>
          </cell>
          <cell r="EH128">
            <v>1</v>
          </cell>
          <cell r="EI128">
            <v>1</v>
          </cell>
          <cell r="EJ128">
            <v>1</v>
          </cell>
          <cell r="EO128">
            <v>1</v>
          </cell>
        </row>
        <row r="129">
          <cell r="AC129" t="str">
            <v>KY</v>
          </cell>
          <cell r="AF129" t="str">
            <v>ROL</v>
          </cell>
          <cell r="BT129">
            <v>2080200</v>
          </cell>
          <cell r="BU129" t="str">
            <v>Wages and salaries</v>
          </cell>
          <cell r="BV129">
            <v>0</v>
          </cell>
          <cell r="BW129">
            <v>0</v>
          </cell>
          <cell r="BX129">
            <v>0</v>
          </cell>
          <cell r="BY129">
            <v>0</v>
          </cell>
          <cell r="BZ129">
            <v>0</v>
          </cell>
          <cell r="CA129">
            <v>0</v>
          </cell>
          <cell r="CB129">
            <v>1</v>
          </cell>
          <cell r="CD129">
            <v>2080200</v>
          </cell>
          <cell r="CE129" t="str">
            <v>Wages and salaries</v>
          </cell>
          <cell r="CY129">
            <v>13271</v>
          </cell>
          <cell r="DV129">
            <v>9020104</v>
          </cell>
          <cell r="DW129" t="str">
            <v>Transactions with the possibility of retroactive recourse</v>
          </cell>
          <cell r="EE129">
            <v>1</v>
          </cell>
          <cell r="EF129">
            <v>1</v>
          </cell>
          <cell r="EG129">
            <v>1</v>
          </cell>
          <cell r="EH129">
            <v>1</v>
          </cell>
          <cell r="EI129">
            <v>1</v>
          </cell>
          <cell r="EJ129">
            <v>1</v>
          </cell>
          <cell r="EO129">
            <v>1</v>
          </cell>
        </row>
        <row r="130">
          <cell r="AC130" t="str">
            <v>KZ</v>
          </cell>
          <cell r="AF130" t="str">
            <v>RON</v>
          </cell>
          <cell r="BT130">
            <v>2080300</v>
          </cell>
          <cell r="BU130" t="str">
            <v>Social security and health insurance</v>
          </cell>
          <cell r="BV130">
            <v>0</v>
          </cell>
          <cell r="BW130">
            <v>0</v>
          </cell>
          <cell r="BX130">
            <v>0</v>
          </cell>
          <cell r="BY130">
            <v>0</v>
          </cell>
          <cell r="BZ130">
            <v>0</v>
          </cell>
          <cell r="CA130">
            <v>0</v>
          </cell>
          <cell r="CB130">
            <v>1</v>
          </cell>
          <cell r="CD130">
            <v>2080300</v>
          </cell>
          <cell r="CE130" t="str">
            <v>Social security and health insurance</v>
          </cell>
          <cell r="CY130">
            <v>13272</v>
          </cell>
          <cell r="DV130">
            <v>9020105</v>
          </cell>
          <cell r="DW130" t="str">
            <v>Irrevocable stand-by letters of credit having the character of credit substitutes</v>
          </cell>
          <cell r="EE130">
            <v>1</v>
          </cell>
          <cell r="EF130">
            <v>1</v>
          </cell>
          <cell r="EG130">
            <v>1</v>
          </cell>
          <cell r="EH130">
            <v>1</v>
          </cell>
          <cell r="EI130">
            <v>1</v>
          </cell>
          <cell r="EJ130">
            <v>1</v>
          </cell>
          <cell r="EO130">
            <v>1</v>
          </cell>
        </row>
        <row r="131">
          <cell r="AC131" t="str">
            <v>LA</v>
          </cell>
          <cell r="AF131" t="str">
            <v>RUB</v>
          </cell>
          <cell r="BT131">
            <v>2080400</v>
          </cell>
          <cell r="BU131" t="str">
            <v>Other tax payable</v>
          </cell>
          <cell r="BV131">
            <v>0</v>
          </cell>
          <cell r="BW131">
            <v>0</v>
          </cell>
          <cell r="BX131">
            <v>0</v>
          </cell>
          <cell r="BY131">
            <v>0</v>
          </cell>
          <cell r="BZ131">
            <v>0</v>
          </cell>
          <cell r="CA131">
            <v>0</v>
          </cell>
          <cell r="CB131">
            <v>1</v>
          </cell>
          <cell r="CD131">
            <v>2080400</v>
          </cell>
          <cell r="CE131" t="str">
            <v>Other tax payable</v>
          </cell>
          <cell r="CY131">
            <v>13081</v>
          </cell>
          <cell r="DV131">
            <v>9020106</v>
          </cell>
          <cell r="DW131" t="str">
            <v>Irrevocable stand-by letters of credit not having the character of credit substitutes</v>
          </cell>
          <cell r="EE131">
            <v>1</v>
          </cell>
          <cell r="EF131">
            <v>1</v>
          </cell>
          <cell r="EG131">
            <v>1</v>
          </cell>
          <cell r="EH131">
            <v>1</v>
          </cell>
          <cell r="EI131">
            <v>1</v>
          </cell>
          <cell r="EJ131">
            <v>1</v>
          </cell>
          <cell r="EO131">
            <v>1</v>
          </cell>
        </row>
        <row r="132">
          <cell r="AC132" t="str">
            <v>LB</v>
          </cell>
          <cell r="AF132" t="str">
            <v>RWF</v>
          </cell>
          <cell r="BT132">
            <v>2080500</v>
          </cell>
          <cell r="BU132" t="str">
            <v>Finance lease liabilities</v>
          </cell>
          <cell r="BV132">
            <v>0</v>
          </cell>
          <cell r="BW132">
            <v>0</v>
          </cell>
          <cell r="BX132">
            <v>0</v>
          </cell>
          <cell r="BY132">
            <v>0</v>
          </cell>
          <cell r="BZ132">
            <v>0</v>
          </cell>
          <cell r="CA132">
            <v>0</v>
          </cell>
          <cell r="CB132">
            <v>1</v>
          </cell>
          <cell r="CD132">
            <v>2080500</v>
          </cell>
          <cell r="CE132" t="str">
            <v>Finance lease liabilities</v>
          </cell>
          <cell r="CY132">
            <v>13275</v>
          </cell>
          <cell r="DV132">
            <v>9020107</v>
          </cell>
          <cell r="DW132" t="str">
            <v>Open and confirmed irrevocable documentary letters of credit: secured by a security on goods, or on which a pledge agreement has been concluded for the traded commod., or other self-liquidating transactions</v>
          </cell>
          <cell r="EE132">
            <v>1</v>
          </cell>
          <cell r="EF132">
            <v>1</v>
          </cell>
          <cell r="EG132">
            <v>1</v>
          </cell>
          <cell r="EH132">
            <v>1</v>
          </cell>
          <cell r="EI132">
            <v>1</v>
          </cell>
          <cell r="EJ132">
            <v>1</v>
          </cell>
          <cell r="EO132">
            <v>1</v>
          </cell>
        </row>
        <row r="133">
          <cell r="AC133" t="str">
            <v>LC</v>
          </cell>
          <cell r="AF133" t="str">
            <v>SAR</v>
          </cell>
          <cell r="BT133">
            <v>2080600</v>
          </cell>
          <cell r="BU133" t="str">
            <v>Advances received</v>
          </cell>
          <cell r="BV133">
            <v>0</v>
          </cell>
          <cell r="BW133">
            <v>0</v>
          </cell>
          <cell r="BX133">
            <v>0</v>
          </cell>
          <cell r="BY133">
            <v>0</v>
          </cell>
          <cell r="BZ133">
            <v>0</v>
          </cell>
          <cell r="CA133">
            <v>0</v>
          </cell>
          <cell r="CB133">
            <v>1</v>
          </cell>
          <cell r="CD133">
            <v>2080600</v>
          </cell>
          <cell r="CE133" t="str">
            <v>Advances received</v>
          </cell>
          <cell r="CY133">
            <v>13277</v>
          </cell>
          <cell r="DV133">
            <v>9020108</v>
          </cell>
          <cell r="DW133" t="str">
            <v>Provided and confirmed irrevocable documentary letters of credit</v>
          </cell>
          <cell r="EE133">
            <v>1</v>
          </cell>
          <cell r="EF133">
            <v>1</v>
          </cell>
          <cell r="EG133">
            <v>1</v>
          </cell>
          <cell r="EH133">
            <v>1</v>
          </cell>
          <cell r="EI133">
            <v>1</v>
          </cell>
          <cell r="EJ133">
            <v>1</v>
          </cell>
          <cell r="EO133">
            <v>1</v>
          </cell>
        </row>
        <row r="134">
          <cell r="AC134" t="str">
            <v>LI</v>
          </cell>
          <cell r="AF134" t="str">
            <v>SBD</v>
          </cell>
          <cell r="BT134">
            <v>2080700</v>
          </cell>
          <cell r="BU134" t="str">
            <v>Customer loan overpayments</v>
          </cell>
          <cell r="BV134">
            <v>0</v>
          </cell>
          <cell r="BW134">
            <v>0</v>
          </cell>
          <cell r="BX134">
            <v>0</v>
          </cell>
          <cell r="BY134">
            <v>0</v>
          </cell>
          <cell r="BZ134">
            <v>0</v>
          </cell>
          <cell r="CA134">
            <v>0</v>
          </cell>
          <cell r="CB134">
            <v>1</v>
          </cell>
          <cell r="CD134">
            <v>2080700</v>
          </cell>
          <cell r="CE134" t="str">
            <v>Customer loan overpayments</v>
          </cell>
          <cell r="CY134">
            <v>13278</v>
          </cell>
          <cell r="DV134">
            <v>9020109</v>
          </cell>
          <cell r="DW134" t="str">
            <v>Provided safeguards and promises of compensation not having the character of credit substitutes (non-payment guarantees)</v>
          </cell>
          <cell r="EE134">
            <v>1</v>
          </cell>
          <cell r="EF134">
            <v>1</v>
          </cell>
          <cell r="EG134">
            <v>1</v>
          </cell>
          <cell r="EH134">
            <v>1</v>
          </cell>
          <cell r="EI134">
            <v>1</v>
          </cell>
          <cell r="EJ134">
            <v>1</v>
          </cell>
          <cell r="EO134">
            <v>1</v>
          </cell>
        </row>
        <row r="135">
          <cell r="AC135" t="str">
            <v>LK</v>
          </cell>
          <cell r="AF135" t="str">
            <v>SCR</v>
          </cell>
          <cell r="BT135">
            <v>2080800</v>
          </cell>
          <cell r="BU135" t="str">
            <v>Deferred income and prepayments</v>
          </cell>
          <cell r="BV135">
            <v>0</v>
          </cell>
          <cell r="BW135">
            <v>0</v>
          </cell>
          <cell r="BX135">
            <v>0</v>
          </cell>
          <cell r="BY135">
            <v>0</v>
          </cell>
          <cell r="BZ135">
            <v>0</v>
          </cell>
          <cell r="CA135">
            <v>0</v>
          </cell>
          <cell r="CB135">
            <v>1</v>
          </cell>
          <cell r="CD135">
            <v>2080800</v>
          </cell>
          <cell r="CE135" t="str">
            <v>Deferred income and prepayments</v>
          </cell>
          <cell r="CY135">
            <v>13279</v>
          </cell>
          <cell r="DV135">
            <v>9030101</v>
          </cell>
          <cell r="DW135" t="str">
            <v>Assets sold on the basis of derivatives</v>
          </cell>
          <cell r="EE135">
            <v>1</v>
          </cell>
          <cell r="EF135">
            <v>1</v>
          </cell>
          <cell r="EG135">
            <v>1</v>
          </cell>
          <cell r="EH135">
            <v>1</v>
          </cell>
          <cell r="EI135">
            <v>1</v>
          </cell>
          <cell r="EJ135">
            <v>1</v>
          </cell>
          <cell r="EO135">
            <v>1</v>
          </cell>
        </row>
        <row r="136">
          <cell r="AC136" t="str">
            <v>LR</v>
          </cell>
          <cell r="AF136" t="str">
            <v>SDD</v>
          </cell>
          <cell r="BT136">
            <v>2080900</v>
          </cell>
          <cell r="BU136" t="str">
            <v>Accrued expenses</v>
          </cell>
          <cell r="BV136">
            <v>0</v>
          </cell>
          <cell r="BW136">
            <v>0</v>
          </cell>
          <cell r="BX136">
            <v>0</v>
          </cell>
          <cell r="BY136">
            <v>0</v>
          </cell>
          <cell r="BZ136">
            <v>0</v>
          </cell>
          <cell r="CA136">
            <v>0</v>
          </cell>
          <cell r="CB136">
            <v>1</v>
          </cell>
          <cell r="CD136">
            <v>2080900</v>
          </cell>
          <cell r="CE136" t="str">
            <v>Accrued expenses</v>
          </cell>
          <cell r="CY136">
            <v>13358</v>
          </cell>
          <cell r="DV136">
            <v>9030103</v>
          </cell>
          <cell r="DW136" t="str">
            <v>Capital expenditure commitments - PPE</v>
          </cell>
          <cell r="EE136">
            <v>1</v>
          </cell>
          <cell r="EF136">
            <v>1</v>
          </cell>
          <cell r="EG136">
            <v>1</v>
          </cell>
          <cell r="EH136">
            <v>1</v>
          </cell>
          <cell r="EI136">
            <v>1</v>
          </cell>
          <cell r="EJ136">
            <v>1</v>
          </cell>
          <cell r="EO136">
            <v>1</v>
          </cell>
        </row>
        <row r="137">
          <cell r="AC137" t="str">
            <v>LS</v>
          </cell>
          <cell r="AF137" t="str">
            <v>SEK</v>
          </cell>
          <cell r="BT137">
            <v>2081000</v>
          </cell>
          <cell r="BU137" t="str">
            <v>Payables arising out of direct insurance operations</v>
          </cell>
          <cell r="BV137">
            <v>0</v>
          </cell>
          <cell r="BW137">
            <v>0</v>
          </cell>
          <cell r="BX137">
            <v>0</v>
          </cell>
          <cell r="BY137">
            <v>0</v>
          </cell>
          <cell r="BZ137">
            <v>0</v>
          </cell>
          <cell r="CA137">
            <v>0</v>
          </cell>
          <cell r="CB137">
            <v>1</v>
          </cell>
          <cell r="CD137">
            <v>2081000</v>
          </cell>
          <cell r="CE137" t="str">
            <v>Payables arising out of direct insurance operations</v>
          </cell>
          <cell r="CY137">
            <v>13361</v>
          </cell>
          <cell r="DV137">
            <v>9030104</v>
          </cell>
          <cell r="DW137" t="str">
            <v>Capital expenditure commitments - Intangible assets</v>
          </cell>
          <cell r="EE137">
            <v>1</v>
          </cell>
          <cell r="EF137">
            <v>1</v>
          </cell>
          <cell r="EG137">
            <v>1</v>
          </cell>
          <cell r="EH137">
            <v>1</v>
          </cell>
          <cell r="EI137">
            <v>1</v>
          </cell>
          <cell r="EJ137">
            <v>1</v>
          </cell>
          <cell r="EO137">
            <v>1</v>
          </cell>
        </row>
        <row r="138">
          <cell r="AC138" t="str">
            <v>LT</v>
          </cell>
          <cell r="AF138" t="str">
            <v>SGD</v>
          </cell>
          <cell r="BT138">
            <v>2081100</v>
          </cell>
          <cell r="BU138" t="str">
            <v>Payables arising out of reinsurance operations</v>
          </cell>
          <cell r="BV138">
            <v>0</v>
          </cell>
          <cell r="BW138">
            <v>0</v>
          </cell>
          <cell r="BX138">
            <v>0</v>
          </cell>
          <cell r="BY138">
            <v>0</v>
          </cell>
          <cell r="BZ138">
            <v>0</v>
          </cell>
          <cell r="CA138">
            <v>0</v>
          </cell>
          <cell r="CB138">
            <v>1</v>
          </cell>
          <cell r="CD138">
            <v>2081100</v>
          </cell>
          <cell r="CE138" t="str">
            <v>Payables arising out of reinsurance operations</v>
          </cell>
          <cell r="CY138">
            <v>13366</v>
          </cell>
          <cell r="DV138">
            <v>9030105</v>
          </cell>
          <cell r="DW138" t="str">
            <v>Capital expenditure commitments - Investment property</v>
          </cell>
          <cell r="EE138">
            <v>1</v>
          </cell>
          <cell r="EF138">
            <v>1</v>
          </cell>
          <cell r="EG138">
            <v>1</v>
          </cell>
          <cell r="EH138">
            <v>1</v>
          </cell>
          <cell r="EI138">
            <v>1</v>
          </cell>
          <cell r="EJ138">
            <v>1</v>
          </cell>
          <cell r="EO138">
            <v>1</v>
          </cell>
        </row>
        <row r="139">
          <cell r="AC139" t="str">
            <v>LU</v>
          </cell>
          <cell r="AF139" t="str">
            <v>SHP</v>
          </cell>
          <cell r="BT139">
            <v>2081200</v>
          </cell>
          <cell r="BU139" t="str">
            <v>Other liabilities</v>
          </cell>
          <cell r="BV139">
            <v>0</v>
          </cell>
          <cell r="BW139">
            <v>0</v>
          </cell>
          <cell r="BX139">
            <v>0</v>
          </cell>
          <cell r="BY139">
            <v>0</v>
          </cell>
          <cell r="BZ139">
            <v>0</v>
          </cell>
          <cell r="CA139">
            <v>0</v>
          </cell>
          <cell r="CB139">
            <v>1</v>
          </cell>
          <cell r="CD139">
            <v>2081200</v>
          </cell>
          <cell r="CE139" t="str">
            <v>Other liabilities</v>
          </cell>
          <cell r="CY139">
            <v>10152</v>
          </cell>
          <cell r="DV139">
            <v>9030106</v>
          </cell>
          <cell r="DW139" t="str">
            <v>Capital expenditure commitments - Biological assets</v>
          </cell>
          <cell r="EE139">
            <v>1</v>
          </cell>
          <cell r="EF139">
            <v>1</v>
          </cell>
          <cell r="EG139">
            <v>1</v>
          </cell>
          <cell r="EH139">
            <v>1</v>
          </cell>
          <cell r="EI139">
            <v>1</v>
          </cell>
          <cell r="EJ139">
            <v>1</v>
          </cell>
          <cell r="EO139">
            <v>1</v>
          </cell>
        </row>
        <row r="140">
          <cell r="AC140" t="str">
            <v>LV</v>
          </cell>
          <cell r="AF140" t="str">
            <v>SIT</v>
          </cell>
          <cell r="BT140">
            <v>2090000</v>
          </cell>
          <cell r="BU140" t="str">
            <v>Subordinated liabilities</v>
          </cell>
          <cell r="BV140">
            <v>0</v>
          </cell>
          <cell r="BW140">
            <v>0</v>
          </cell>
          <cell r="BX140">
            <v>0</v>
          </cell>
          <cell r="BY140">
            <v>0</v>
          </cell>
          <cell r="BZ140">
            <v>0</v>
          </cell>
          <cell r="CA140">
            <v>0</v>
          </cell>
          <cell r="CB140">
            <v>1</v>
          </cell>
          <cell r="CD140">
            <v>2090000</v>
          </cell>
          <cell r="CE140" t="str">
            <v>Subordinated liabilities</v>
          </cell>
          <cell r="CY140">
            <v>10153</v>
          </cell>
          <cell r="DV140">
            <v>9030107</v>
          </cell>
          <cell r="DW140" t="str">
            <v>Other</v>
          </cell>
          <cell r="EE140">
            <v>1</v>
          </cell>
          <cell r="EF140">
            <v>1</v>
          </cell>
          <cell r="EG140">
            <v>1</v>
          </cell>
          <cell r="EH140">
            <v>1</v>
          </cell>
          <cell r="EI140">
            <v>1</v>
          </cell>
          <cell r="EJ140">
            <v>1</v>
          </cell>
          <cell r="EO140">
            <v>1</v>
          </cell>
        </row>
        <row r="141">
          <cell r="AC141" t="str">
            <v>LY</v>
          </cell>
          <cell r="AF141" t="str">
            <v>SKK</v>
          </cell>
          <cell r="BT141">
            <v>2100100</v>
          </cell>
          <cell r="BU141" t="str">
            <v>Provision for onerous contracts</v>
          </cell>
          <cell r="BV141">
            <v>0</v>
          </cell>
          <cell r="BW141">
            <v>0</v>
          </cell>
          <cell r="BX141">
            <v>0</v>
          </cell>
          <cell r="BY141">
            <v>0</v>
          </cell>
          <cell r="BZ141">
            <v>0</v>
          </cell>
          <cell r="CA141">
            <v>0</v>
          </cell>
          <cell r="CB141">
            <v>1</v>
          </cell>
          <cell r="CD141">
            <v>2100100</v>
          </cell>
          <cell r="CE141" t="str">
            <v>Provision for onerous contracts</v>
          </cell>
          <cell r="CY141">
            <v>10154</v>
          </cell>
          <cell r="DV141">
            <v>9030201</v>
          </cell>
          <cell r="DW141" t="str">
            <v>Other specific - full risk (not relevant now - for future use)</v>
          </cell>
          <cell r="EE141">
            <v>1</v>
          </cell>
          <cell r="EF141">
            <v>1</v>
          </cell>
          <cell r="EG141">
            <v>1</v>
          </cell>
          <cell r="EH141">
            <v>1</v>
          </cell>
          <cell r="EI141">
            <v>1</v>
          </cell>
          <cell r="EJ141">
            <v>1</v>
          </cell>
          <cell r="EO141">
            <v>1</v>
          </cell>
        </row>
        <row r="142">
          <cell r="AC142" t="str">
            <v>MA</v>
          </cell>
          <cell r="AF142" t="str">
            <v>SLL</v>
          </cell>
          <cell r="BT142">
            <v>2100200</v>
          </cell>
          <cell r="BU142" t="str">
            <v>Warranty repair reserve</v>
          </cell>
          <cell r="BV142">
            <v>0</v>
          </cell>
          <cell r="BW142">
            <v>0</v>
          </cell>
          <cell r="BX142">
            <v>0</v>
          </cell>
          <cell r="BY142">
            <v>0</v>
          </cell>
          <cell r="BZ142">
            <v>0</v>
          </cell>
          <cell r="CA142">
            <v>0</v>
          </cell>
          <cell r="CB142">
            <v>1</v>
          </cell>
          <cell r="CD142">
            <v>2100200</v>
          </cell>
          <cell r="CE142" t="str">
            <v>Warranty repair reserve</v>
          </cell>
          <cell r="CY142">
            <v>12193</v>
          </cell>
          <cell r="DV142">
            <v>9030202</v>
          </cell>
          <cell r="DW142" t="str">
            <v>Other specific - medium risk (not relevant now - for future use)</v>
          </cell>
          <cell r="EE142">
            <v>1</v>
          </cell>
          <cell r="EF142">
            <v>1</v>
          </cell>
          <cell r="EG142">
            <v>1</v>
          </cell>
          <cell r="EH142">
            <v>1</v>
          </cell>
          <cell r="EI142">
            <v>1</v>
          </cell>
          <cell r="EJ142">
            <v>1</v>
          </cell>
          <cell r="EO142">
            <v>1</v>
          </cell>
        </row>
        <row r="143">
          <cell r="AC143" t="str">
            <v>MC</v>
          </cell>
          <cell r="AF143" t="str">
            <v>SOS</v>
          </cell>
          <cell r="BT143">
            <v>2100300</v>
          </cell>
          <cell r="BU143" t="str">
            <v>Insurance provisions</v>
          </cell>
          <cell r="BV143">
            <v>0</v>
          </cell>
          <cell r="BW143">
            <v>0</v>
          </cell>
          <cell r="BX143">
            <v>0</v>
          </cell>
          <cell r="BY143">
            <v>0</v>
          </cell>
          <cell r="BZ143">
            <v>0</v>
          </cell>
          <cell r="CA143">
            <v>0</v>
          </cell>
          <cell r="CB143">
            <v>1</v>
          </cell>
          <cell r="CD143">
            <v>2100300</v>
          </cell>
          <cell r="CE143" t="str">
            <v>Insurance provisions</v>
          </cell>
          <cell r="CY143">
            <v>10156</v>
          </cell>
          <cell r="DV143">
            <v>9030203</v>
          </cell>
          <cell r="DW143" t="str">
            <v>Other specific - medium/low risk (not relevant now - for future use)</v>
          </cell>
          <cell r="EE143">
            <v>1</v>
          </cell>
          <cell r="EF143">
            <v>1</v>
          </cell>
          <cell r="EG143">
            <v>1</v>
          </cell>
          <cell r="EH143">
            <v>1</v>
          </cell>
          <cell r="EI143">
            <v>1</v>
          </cell>
          <cell r="EJ143">
            <v>1</v>
          </cell>
          <cell r="EO143">
            <v>1</v>
          </cell>
        </row>
        <row r="144">
          <cell r="AC144" t="str">
            <v>MD</v>
          </cell>
          <cell r="AF144" t="str">
            <v>SRG</v>
          </cell>
          <cell r="BT144">
            <v>2100400</v>
          </cell>
          <cell r="BU144" t="str">
            <v>Goods returns</v>
          </cell>
          <cell r="BV144">
            <v>0</v>
          </cell>
          <cell r="BW144">
            <v>0</v>
          </cell>
          <cell r="BX144">
            <v>0</v>
          </cell>
          <cell r="BY144">
            <v>0</v>
          </cell>
          <cell r="BZ144">
            <v>0</v>
          </cell>
          <cell r="CA144">
            <v>0</v>
          </cell>
          <cell r="CB144">
            <v>1</v>
          </cell>
          <cell r="CD144">
            <v>2100400</v>
          </cell>
          <cell r="CE144" t="str">
            <v>Goods returns</v>
          </cell>
          <cell r="CY144">
            <v>11649</v>
          </cell>
          <cell r="DV144">
            <v>9030204</v>
          </cell>
          <cell r="DW144" t="str">
            <v>Other specific - low risk (not relevant now - for future use)</v>
          </cell>
          <cell r="EE144">
            <v>1</v>
          </cell>
          <cell r="EF144">
            <v>1</v>
          </cell>
          <cell r="EG144">
            <v>1</v>
          </cell>
          <cell r="EH144">
            <v>1</v>
          </cell>
          <cell r="EI144">
            <v>1</v>
          </cell>
          <cell r="EJ144">
            <v>1</v>
          </cell>
          <cell r="EO144">
            <v>1</v>
          </cell>
        </row>
        <row r="145">
          <cell r="AC145" t="str">
            <v>ME</v>
          </cell>
          <cell r="AF145" t="str">
            <v>STD</v>
          </cell>
          <cell r="BT145">
            <v>2100500</v>
          </cell>
          <cell r="BU145" t="str">
            <v>Provision for litigations</v>
          </cell>
          <cell r="BV145">
            <v>0</v>
          </cell>
          <cell r="BW145">
            <v>0</v>
          </cell>
          <cell r="BX145">
            <v>0</v>
          </cell>
          <cell r="BY145">
            <v>0</v>
          </cell>
          <cell r="BZ145">
            <v>0</v>
          </cell>
          <cell r="CA145">
            <v>0</v>
          </cell>
          <cell r="CB145">
            <v>1</v>
          </cell>
          <cell r="CD145">
            <v>2100500</v>
          </cell>
          <cell r="CE145" t="str">
            <v>Provision for litigations</v>
          </cell>
          <cell r="CY145">
            <v>13337</v>
          </cell>
        </row>
        <row r="146">
          <cell r="AC146" t="str">
            <v>MG</v>
          </cell>
          <cell r="AF146" t="str">
            <v>SVC</v>
          </cell>
          <cell r="BT146">
            <v>2100600</v>
          </cell>
          <cell r="BU146" t="str">
            <v>Other provisions</v>
          </cell>
          <cell r="BV146">
            <v>0</v>
          </cell>
          <cell r="BW146">
            <v>0</v>
          </cell>
          <cell r="BX146">
            <v>0</v>
          </cell>
          <cell r="BY146">
            <v>0</v>
          </cell>
          <cell r="BZ146">
            <v>0</v>
          </cell>
          <cell r="CA146">
            <v>0</v>
          </cell>
          <cell r="CB146">
            <v>1</v>
          </cell>
          <cell r="CD146">
            <v>2100600</v>
          </cell>
          <cell r="CE146" t="str">
            <v>Other provisions</v>
          </cell>
          <cell r="CY146">
            <v>10158</v>
          </cell>
        </row>
        <row r="147">
          <cell r="AC147" t="str">
            <v>MH</v>
          </cell>
          <cell r="AF147" t="str">
            <v>SYP</v>
          </cell>
          <cell r="BT147">
            <v>3010000</v>
          </cell>
          <cell r="BU147" t="str">
            <v>Issued capital</v>
          </cell>
          <cell r="BV147">
            <v>0</v>
          </cell>
          <cell r="BW147">
            <v>0</v>
          </cell>
          <cell r="BX147">
            <v>0</v>
          </cell>
          <cell r="BY147">
            <v>0</v>
          </cell>
          <cell r="BZ147">
            <v>0</v>
          </cell>
          <cell r="CA147">
            <v>0</v>
          </cell>
          <cell r="CB147">
            <v>1</v>
          </cell>
          <cell r="CD147">
            <v>3010000</v>
          </cell>
          <cell r="CE147" t="str">
            <v>Issued capital</v>
          </cell>
          <cell r="CY147">
            <v>12025</v>
          </cell>
        </row>
        <row r="148">
          <cell r="AC148" t="str">
            <v>MK</v>
          </cell>
          <cell r="AF148" t="str">
            <v>SZL</v>
          </cell>
          <cell r="BT148">
            <v>3020000</v>
          </cell>
          <cell r="BU148" t="str">
            <v>Share premium</v>
          </cell>
          <cell r="BV148">
            <v>0</v>
          </cell>
          <cell r="BW148">
            <v>0</v>
          </cell>
          <cell r="BX148">
            <v>0</v>
          </cell>
          <cell r="BY148">
            <v>0</v>
          </cell>
          <cell r="BZ148">
            <v>0</v>
          </cell>
          <cell r="CA148">
            <v>0</v>
          </cell>
          <cell r="CB148">
            <v>1</v>
          </cell>
          <cell r="CD148">
            <v>3020000</v>
          </cell>
          <cell r="CE148" t="str">
            <v>Share premium</v>
          </cell>
          <cell r="CY148">
            <v>10183</v>
          </cell>
        </row>
        <row r="149">
          <cell r="AC149" t="str">
            <v>ML</v>
          </cell>
          <cell r="AF149" t="str">
            <v>THB</v>
          </cell>
          <cell r="BT149">
            <v>3030101</v>
          </cell>
          <cell r="BU149" t="str">
            <v>Available-for-sale reserve</v>
          </cell>
          <cell r="BV149">
            <v>0</v>
          </cell>
          <cell r="BW149">
            <v>0</v>
          </cell>
          <cell r="BX149">
            <v>0</v>
          </cell>
          <cell r="BY149">
            <v>0</v>
          </cell>
          <cell r="BZ149">
            <v>0</v>
          </cell>
          <cell r="CA149">
            <v>0</v>
          </cell>
          <cell r="CB149">
            <v>1</v>
          </cell>
          <cell r="CD149">
            <v>3030101</v>
          </cell>
          <cell r="CE149" t="str">
            <v>Available-for-sale reserve</v>
          </cell>
          <cell r="CY149">
            <v>10193</v>
          </cell>
        </row>
        <row r="150">
          <cell r="AC150" t="str">
            <v>MM</v>
          </cell>
          <cell r="AF150" t="str">
            <v>TJS</v>
          </cell>
          <cell r="BT150">
            <v>3030102</v>
          </cell>
          <cell r="BU150" t="str">
            <v>Other revaluation reserve</v>
          </cell>
          <cell r="BV150">
            <v>0</v>
          </cell>
          <cell r="BW150">
            <v>0</v>
          </cell>
          <cell r="BX150">
            <v>0</v>
          </cell>
          <cell r="BY150">
            <v>0</v>
          </cell>
          <cell r="BZ150">
            <v>0</v>
          </cell>
          <cell r="CA150">
            <v>0</v>
          </cell>
          <cell r="CB150">
            <v>1</v>
          </cell>
          <cell r="CD150">
            <v>3030102</v>
          </cell>
          <cell r="CE150" t="str">
            <v>Other revaluation reserve</v>
          </cell>
          <cell r="CY150">
            <v>10210</v>
          </cell>
        </row>
        <row r="151">
          <cell r="AC151" t="str">
            <v>MN</v>
          </cell>
          <cell r="AF151" t="str">
            <v>TMM</v>
          </cell>
          <cell r="BT151">
            <v>3030201</v>
          </cell>
          <cell r="BU151" t="str">
            <v>Legal and statutory reserves</v>
          </cell>
          <cell r="BV151">
            <v>0</v>
          </cell>
          <cell r="BW151">
            <v>0</v>
          </cell>
          <cell r="BX151">
            <v>0</v>
          </cell>
          <cell r="BY151">
            <v>0</v>
          </cell>
          <cell r="BZ151">
            <v>0</v>
          </cell>
          <cell r="CA151">
            <v>0</v>
          </cell>
          <cell r="CB151">
            <v>1</v>
          </cell>
          <cell r="CD151">
            <v>3030201</v>
          </cell>
          <cell r="CE151" t="str">
            <v>Legal and statutory reserves</v>
          </cell>
          <cell r="CY151">
            <v>10212</v>
          </cell>
        </row>
        <row r="152">
          <cell r="AC152" t="str">
            <v>MO</v>
          </cell>
          <cell r="AF152" t="str">
            <v>TND</v>
          </cell>
          <cell r="BT152">
            <v>3030202</v>
          </cell>
          <cell r="BU152" t="str">
            <v>Translation reserve</v>
          </cell>
          <cell r="BV152">
            <v>0</v>
          </cell>
          <cell r="BW152">
            <v>0</v>
          </cell>
          <cell r="BX152">
            <v>0</v>
          </cell>
          <cell r="BY152">
            <v>0</v>
          </cell>
          <cell r="BZ152">
            <v>0</v>
          </cell>
          <cell r="CA152">
            <v>0</v>
          </cell>
          <cell r="CB152">
            <v>1</v>
          </cell>
          <cell r="CD152">
            <v>3030202</v>
          </cell>
          <cell r="CE152" t="str">
            <v>Translation reserve</v>
          </cell>
          <cell r="CY152">
            <v>10618</v>
          </cell>
        </row>
        <row r="153">
          <cell r="AC153" t="str">
            <v>MP</v>
          </cell>
          <cell r="AF153" t="str">
            <v>TOP</v>
          </cell>
          <cell r="BT153">
            <v>3030203</v>
          </cell>
          <cell r="BU153" t="str">
            <v>Reserve from under common control transactions</v>
          </cell>
          <cell r="BV153">
            <v>0</v>
          </cell>
          <cell r="BW153">
            <v>0</v>
          </cell>
          <cell r="BX153">
            <v>0</v>
          </cell>
          <cell r="BY153">
            <v>0</v>
          </cell>
          <cell r="BZ153">
            <v>0</v>
          </cell>
          <cell r="CA153">
            <v>0</v>
          </cell>
          <cell r="CB153">
            <v>1</v>
          </cell>
          <cell r="CD153">
            <v>3030203</v>
          </cell>
          <cell r="CE153" t="str">
            <v>Reserve from under common control transactions</v>
          </cell>
          <cell r="CY153">
            <v>10620</v>
          </cell>
        </row>
        <row r="154">
          <cell r="AC154" t="str">
            <v>MQ</v>
          </cell>
          <cell r="AF154" t="str">
            <v>TPE</v>
          </cell>
          <cell r="BT154">
            <v>3030204</v>
          </cell>
          <cell r="BU154" t="str">
            <v>Reserve for own shares</v>
          </cell>
          <cell r="BV154">
            <v>0</v>
          </cell>
          <cell r="BW154">
            <v>0</v>
          </cell>
          <cell r="BX154">
            <v>0</v>
          </cell>
          <cell r="BY154">
            <v>0</v>
          </cell>
          <cell r="BZ154">
            <v>0</v>
          </cell>
          <cell r="CA154">
            <v>0</v>
          </cell>
          <cell r="CB154">
            <v>1</v>
          </cell>
          <cell r="CD154">
            <v>3030204</v>
          </cell>
          <cell r="CE154" t="str">
            <v>Reserve for own shares</v>
          </cell>
          <cell r="CY154">
            <v>10398</v>
          </cell>
        </row>
        <row r="155">
          <cell r="AC155" t="str">
            <v>MR</v>
          </cell>
          <cell r="AF155" t="str">
            <v>TRY</v>
          </cell>
          <cell r="BT155">
            <v>3030205</v>
          </cell>
          <cell r="BU155" t="str">
            <v>Hedging reserve</v>
          </cell>
          <cell r="BV155">
            <v>0</v>
          </cell>
          <cell r="BW155">
            <v>0</v>
          </cell>
          <cell r="BX155">
            <v>0</v>
          </cell>
          <cell r="BY155">
            <v>0</v>
          </cell>
          <cell r="BZ155">
            <v>0</v>
          </cell>
          <cell r="CA155">
            <v>0</v>
          </cell>
          <cell r="CB155">
            <v>1</v>
          </cell>
          <cell r="CD155">
            <v>3030205</v>
          </cell>
          <cell r="CE155" t="str">
            <v>Hedging reserve</v>
          </cell>
          <cell r="CY155">
            <v>10655</v>
          </cell>
        </row>
        <row r="156">
          <cell r="AC156" t="str">
            <v>MS</v>
          </cell>
          <cell r="AF156" t="str">
            <v>TTD</v>
          </cell>
          <cell r="BT156">
            <v>3030206</v>
          </cell>
          <cell r="BU156" t="str">
            <v>Other reserves</v>
          </cell>
          <cell r="BV156">
            <v>0</v>
          </cell>
          <cell r="BW156">
            <v>0</v>
          </cell>
          <cell r="BX156">
            <v>0</v>
          </cell>
          <cell r="BY156">
            <v>0</v>
          </cell>
          <cell r="BZ156">
            <v>0</v>
          </cell>
          <cell r="CA156">
            <v>0</v>
          </cell>
          <cell r="CB156">
            <v>1</v>
          </cell>
          <cell r="CD156">
            <v>3030206</v>
          </cell>
          <cell r="CE156" t="str">
            <v>Other reserves</v>
          </cell>
          <cell r="CY156">
            <v>10656</v>
          </cell>
        </row>
        <row r="157">
          <cell r="AC157" t="str">
            <v>MT</v>
          </cell>
          <cell r="AF157" t="str">
            <v>TWD</v>
          </cell>
          <cell r="BT157">
            <v>3030207</v>
          </cell>
          <cell r="BU157" t="str">
            <v>FV adjustments / technical account</v>
          </cell>
          <cell r="BV157">
            <v>0</v>
          </cell>
          <cell r="BW157">
            <v>0</v>
          </cell>
          <cell r="BX157">
            <v>0</v>
          </cell>
          <cell r="BY157">
            <v>0</v>
          </cell>
          <cell r="BZ157">
            <v>0</v>
          </cell>
          <cell r="CA157">
            <v>0</v>
          </cell>
          <cell r="CB157">
            <v>1</v>
          </cell>
          <cell r="CD157">
            <v>3030207</v>
          </cell>
          <cell r="CE157" t="str">
            <v>FV adjustments / technical account</v>
          </cell>
          <cell r="CY157">
            <v>10802</v>
          </cell>
        </row>
        <row r="158">
          <cell r="AC158" t="str">
            <v>MU</v>
          </cell>
          <cell r="AF158" t="str">
            <v>TZS</v>
          </cell>
          <cell r="BT158">
            <v>3040100</v>
          </cell>
          <cell r="BU158" t="str">
            <v>Profit attributable to equity holders</v>
          </cell>
          <cell r="BV158">
            <v>0</v>
          </cell>
          <cell r="BW158">
            <v>0</v>
          </cell>
          <cell r="BX158">
            <v>0</v>
          </cell>
          <cell r="BY158">
            <v>0</v>
          </cell>
          <cell r="BZ158">
            <v>0</v>
          </cell>
          <cell r="CA158">
            <v>0</v>
          </cell>
          <cell r="CB158">
            <v>1</v>
          </cell>
          <cell r="CD158">
            <v>3040100</v>
          </cell>
          <cell r="CE158" t="str">
            <v>Profit attributable to equity holders</v>
          </cell>
          <cell r="CY158">
            <v>10804</v>
          </cell>
        </row>
        <row r="159">
          <cell r="AC159" t="str">
            <v>MV</v>
          </cell>
          <cell r="AF159" t="str">
            <v>UAH</v>
          </cell>
          <cell r="BT159">
            <v>3040200</v>
          </cell>
          <cell r="BU159" t="str">
            <v>Prior years retained earnings</v>
          </cell>
          <cell r="BV159">
            <v>0</v>
          </cell>
          <cell r="BW159">
            <v>0</v>
          </cell>
          <cell r="BX159">
            <v>0</v>
          </cell>
          <cell r="BY159">
            <v>0</v>
          </cell>
          <cell r="BZ159">
            <v>0</v>
          </cell>
          <cell r="CA159">
            <v>0</v>
          </cell>
          <cell r="CB159">
            <v>1</v>
          </cell>
          <cell r="CD159">
            <v>3040200</v>
          </cell>
          <cell r="CE159" t="str">
            <v>Prior years retained earnings</v>
          </cell>
          <cell r="CY159">
            <v>10807</v>
          </cell>
        </row>
        <row r="160">
          <cell r="AC160" t="str">
            <v>MW</v>
          </cell>
          <cell r="AF160" t="str">
            <v>UGX</v>
          </cell>
          <cell r="BT160">
            <v>3050000</v>
          </cell>
          <cell r="BU160" t="str">
            <v>Non-controlling interest</v>
          </cell>
          <cell r="BV160">
            <v>0</v>
          </cell>
          <cell r="BW160">
            <v>0</v>
          </cell>
          <cell r="BX160">
            <v>0</v>
          </cell>
          <cell r="BY160">
            <v>0</v>
          </cell>
          <cell r="BZ160">
            <v>0</v>
          </cell>
          <cell r="CA160">
            <v>0</v>
          </cell>
          <cell r="CB160">
            <v>1</v>
          </cell>
          <cell r="CD160">
            <v>3050000</v>
          </cell>
          <cell r="CE160" t="str">
            <v>Non-controlling interest</v>
          </cell>
          <cell r="CY160">
            <v>10808</v>
          </cell>
        </row>
        <row r="161">
          <cell r="AC161" t="str">
            <v>MX</v>
          </cell>
          <cell r="AF161" t="str">
            <v>USD</v>
          </cell>
          <cell r="BT161">
            <v>9010101</v>
          </cell>
          <cell r="BU161" t="str">
            <v>Provided undrawn loan commitments (revocable unconditionally)</v>
          </cell>
          <cell r="BV161">
            <v>1</v>
          </cell>
          <cell r="BW161">
            <v>1</v>
          </cell>
          <cell r="BX161">
            <v>1</v>
          </cell>
          <cell r="BY161">
            <v>1</v>
          </cell>
          <cell r="BZ161">
            <v>0</v>
          </cell>
          <cell r="CA161">
            <v>0</v>
          </cell>
          <cell r="CD161">
            <v>9010101</v>
          </cell>
          <cell r="CE161" t="str">
            <v>Provided undrawn loan commitments (revocable unconditionally)</v>
          </cell>
          <cell r="CK161">
            <v>1</v>
          </cell>
          <cell r="CO161">
            <v>1</v>
          </cell>
          <cell r="CY161">
            <v>10664</v>
          </cell>
        </row>
        <row r="162">
          <cell r="AC162" t="str">
            <v>MY</v>
          </cell>
          <cell r="AF162" t="str">
            <v>UYU</v>
          </cell>
          <cell r="BT162">
            <v>9010102</v>
          </cell>
          <cell r="BU162" t="str">
            <v>Provided undrawn loan commitments (original maturity &lt; 1 year)</v>
          </cell>
          <cell r="BV162">
            <v>1</v>
          </cell>
          <cell r="BW162">
            <v>1</v>
          </cell>
          <cell r="BX162">
            <v>1</v>
          </cell>
          <cell r="BY162">
            <v>1</v>
          </cell>
          <cell r="BZ162">
            <v>0</v>
          </cell>
          <cell r="CA162">
            <v>0</v>
          </cell>
          <cell r="CD162">
            <v>9010102</v>
          </cell>
          <cell r="CE162" t="str">
            <v>Provided undrawn loan commitments (original maturity &lt; 1 year)</v>
          </cell>
          <cell r="CK162">
            <v>1</v>
          </cell>
          <cell r="CO162">
            <v>1</v>
          </cell>
          <cell r="CY162">
            <v>10896</v>
          </cell>
        </row>
        <row r="163">
          <cell r="AC163" t="str">
            <v>MZ</v>
          </cell>
          <cell r="AF163" t="str">
            <v>UZS</v>
          </cell>
          <cell r="BT163">
            <v>9010103</v>
          </cell>
          <cell r="BU163" t="str">
            <v>Provided undrawn loan commitments (original maturity &gt; 1 year)</v>
          </cell>
          <cell r="BV163">
            <v>1</v>
          </cell>
          <cell r="BW163">
            <v>1</v>
          </cell>
          <cell r="BX163">
            <v>1</v>
          </cell>
          <cell r="BY163">
            <v>1</v>
          </cell>
          <cell r="BZ163">
            <v>0</v>
          </cell>
          <cell r="CA163">
            <v>0</v>
          </cell>
          <cell r="CD163">
            <v>9010103</v>
          </cell>
          <cell r="CE163" t="str">
            <v>Provided undrawn loan commitments (original maturity &gt; 1 year)</v>
          </cell>
          <cell r="CK163">
            <v>1</v>
          </cell>
          <cell r="CO163">
            <v>1</v>
          </cell>
          <cell r="CY163">
            <v>10897</v>
          </cell>
        </row>
        <row r="164">
          <cell r="AC164" t="str">
            <v>NA</v>
          </cell>
          <cell r="AF164" t="str">
            <v>VEB</v>
          </cell>
          <cell r="BT164">
            <v>9010104</v>
          </cell>
          <cell r="BU164" t="str">
            <v>Provided undrawn commitments resulting from NIF and RUF</v>
          </cell>
          <cell r="BV164">
            <v>1</v>
          </cell>
          <cell r="BW164">
            <v>1</v>
          </cell>
          <cell r="BX164">
            <v>1</v>
          </cell>
          <cell r="BY164">
            <v>1</v>
          </cell>
          <cell r="BZ164">
            <v>0</v>
          </cell>
          <cell r="CA164">
            <v>0</v>
          </cell>
          <cell r="CD164">
            <v>9010104</v>
          </cell>
          <cell r="CE164" t="str">
            <v>Provided undrawn commitments resulting from NIF and RUF</v>
          </cell>
          <cell r="CO164">
            <v>1</v>
          </cell>
          <cell r="CY164">
            <v>12744</v>
          </cell>
        </row>
        <row r="165">
          <cell r="AC165" t="str">
            <v>NC</v>
          </cell>
          <cell r="AF165" t="str">
            <v>VND</v>
          </cell>
          <cell r="BT165">
            <v>9010105</v>
          </cell>
          <cell r="BU165" t="str">
            <v>Provided undrawn loan commitments (revocable unconditionally)</v>
          </cell>
          <cell r="BV165">
            <v>1</v>
          </cell>
          <cell r="BW165">
            <v>1</v>
          </cell>
          <cell r="BX165">
            <v>1</v>
          </cell>
          <cell r="BY165">
            <v>1</v>
          </cell>
          <cell r="BZ165">
            <v>0</v>
          </cell>
          <cell r="CA165">
            <v>0</v>
          </cell>
          <cell r="CD165">
            <v>9010105</v>
          </cell>
          <cell r="CE165" t="str">
            <v>Provided undrawn loan commitments (revocable unconditionally)</v>
          </cell>
          <cell r="CK165">
            <v>1</v>
          </cell>
          <cell r="CO165">
            <v>1</v>
          </cell>
          <cell r="CY165">
            <v>12743</v>
          </cell>
        </row>
        <row r="166">
          <cell r="AC166" t="str">
            <v>NE</v>
          </cell>
          <cell r="AF166" t="str">
            <v>VUV</v>
          </cell>
          <cell r="BT166">
            <v>9010106</v>
          </cell>
          <cell r="BU166" t="str">
            <v>Provided undrawn loan commitments (original maturity &lt; 1 year)</v>
          </cell>
          <cell r="BV166">
            <v>1</v>
          </cell>
          <cell r="BW166">
            <v>1</v>
          </cell>
          <cell r="BX166">
            <v>1</v>
          </cell>
          <cell r="BY166">
            <v>1</v>
          </cell>
          <cell r="BZ166">
            <v>0</v>
          </cell>
          <cell r="CA166">
            <v>0</v>
          </cell>
          <cell r="CD166">
            <v>9010106</v>
          </cell>
          <cell r="CE166" t="str">
            <v>Provided undrawn loan commitments (original maturity &lt; 1 year)</v>
          </cell>
          <cell r="CK166">
            <v>1</v>
          </cell>
          <cell r="CO166">
            <v>1</v>
          </cell>
        </row>
        <row r="167">
          <cell r="AC167" t="str">
            <v>NF</v>
          </cell>
          <cell r="AF167" t="str">
            <v>WST</v>
          </cell>
          <cell r="BT167">
            <v>9010107</v>
          </cell>
          <cell r="BU167" t="str">
            <v>Provided undrawn loan commitments (original maturity &gt; 1 year)</v>
          </cell>
          <cell r="BV167">
            <v>1</v>
          </cell>
          <cell r="BW167">
            <v>1</v>
          </cell>
          <cell r="BX167">
            <v>1</v>
          </cell>
          <cell r="BY167">
            <v>1</v>
          </cell>
          <cell r="BZ167">
            <v>0</v>
          </cell>
          <cell r="CA167">
            <v>0</v>
          </cell>
          <cell r="CD167">
            <v>9010107</v>
          </cell>
          <cell r="CE167" t="str">
            <v>Provided undrawn loan commitments (original maturity &gt; 1 year)</v>
          </cell>
          <cell r="CK167">
            <v>1</v>
          </cell>
          <cell r="CO167">
            <v>1</v>
          </cell>
        </row>
        <row r="168">
          <cell r="AC168" t="str">
            <v>NG</v>
          </cell>
          <cell r="AF168" t="str">
            <v>XAF</v>
          </cell>
          <cell r="BT168">
            <v>9010108</v>
          </cell>
          <cell r="BU168" t="str">
            <v>Provided undrawn commitments resulting from NIF and RUF</v>
          </cell>
          <cell r="BV168">
            <v>1</v>
          </cell>
          <cell r="BW168">
            <v>1</v>
          </cell>
          <cell r="BX168">
            <v>1</v>
          </cell>
          <cell r="BY168">
            <v>1</v>
          </cell>
          <cell r="BZ168">
            <v>0</v>
          </cell>
          <cell r="CA168">
            <v>0</v>
          </cell>
          <cell r="CD168">
            <v>9010108</v>
          </cell>
          <cell r="CE168" t="str">
            <v>Provided undrawn commitments resulting from NIF and RUF</v>
          </cell>
          <cell r="CO168">
            <v>1</v>
          </cell>
        </row>
        <row r="169">
          <cell r="AC169" t="str">
            <v>NI</v>
          </cell>
          <cell r="AF169" t="str">
            <v>XCD</v>
          </cell>
          <cell r="BT169">
            <v>9010113</v>
          </cell>
          <cell r="BU169" t="str">
            <v>Provided undrawn loan commitments (revocable unconditionally)</v>
          </cell>
          <cell r="BV169">
            <v>1</v>
          </cell>
          <cell r="BW169">
            <v>1</v>
          </cell>
          <cell r="BX169">
            <v>1</v>
          </cell>
          <cell r="BY169">
            <v>1</v>
          </cell>
          <cell r="BZ169">
            <v>0</v>
          </cell>
          <cell r="CA169">
            <v>0</v>
          </cell>
          <cell r="CD169">
            <v>9010113</v>
          </cell>
          <cell r="CE169" t="str">
            <v>Provided undrawn loan commitments (revocable unconditionally)</v>
          </cell>
          <cell r="CK169">
            <v>1</v>
          </cell>
          <cell r="CN169">
            <v>1</v>
          </cell>
          <cell r="CO169">
            <v>1</v>
          </cell>
        </row>
        <row r="170">
          <cell r="AC170" t="str">
            <v>NL</v>
          </cell>
          <cell r="AF170" t="str">
            <v>XOF</v>
          </cell>
          <cell r="BT170">
            <v>9010114</v>
          </cell>
          <cell r="BU170" t="str">
            <v>Provided undrawn loan commitments (original maturity &lt; 1 year)</v>
          </cell>
          <cell r="BV170">
            <v>1</v>
          </cell>
          <cell r="BW170">
            <v>1</v>
          </cell>
          <cell r="BX170">
            <v>1</v>
          </cell>
          <cell r="BY170">
            <v>1</v>
          </cell>
          <cell r="BZ170">
            <v>0</v>
          </cell>
          <cell r="CA170">
            <v>0</v>
          </cell>
          <cell r="CD170">
            <v>9010114</v>
          </cell>
          <cell r="CE170" t="str">
            <v>Provided undrawn loan commitments (original maturity &lt; 1 year)</v>
          </cell>
          <cell r="CK170">
            <v>1</v>
          </cell>
          <cell r="CN170">
            <v>1</v>
          </cell>
          <cell r="CO170">
            <v>1</v>
          </cell>
        </row>
        <row r="171">
          <cell r="AC171" t="str">
            <v>NO</v>
          </cell>
          <cell r="AF171" t="str">
            <v>XPF</v>
          </cell>
          <cell r="BT171">
            <v>9010115</v>
          </cell>
          <cell r="BU171" t="str">
            <v>Provided undrawn loan commitments (original maturity &gt; 1 year)</v>
          </cell>
          <cell r="BV171">
            <v>1</v>
          </cell>
          <cell r="BW171">
            <v>1</v>
          </cell>
          <cell r="BX171">
            <v>1</v>
          </cell>
          <cell r="BY171">
            <v>1</v>
          </cell>
          <cell r="BZ171">
            <v>0</v>
          </cell>
          <cell r="CA171">
            <v>0</v>
          </cell>
          <cell r="CD171">
            <v>9010115</v>
          </cell>
          <cell r="CE171" t="str">
            <v>Provided undrawn loan commitments (original maturity &gt; 1 year)</v>
          </cell>
          <cell r="CK171">
            <v>1</v>
          </cell>
          <cell r="CN171">
            <v>1</v>
          </cell>
          <cell r="CO171">
            <v>1</v>
          </cell>
        </row>
        <row r="172">
          <cell r="AC172" t="str">
            <v>NP</v>
          </cell>
          <cell r="AF172" t="str">
            <v>YER</v>
          </cell>
          <cell r="BT172">
            <v>9010116</v>
          </cell>
          <cell r="BU172" t="str">
            <v>Provided undrawn commitments resulting from NIF and RUF</v>
          </cell>
          <cell r="BV172">
            <v>1</v>
          </cell>
          <cell r="BW172">
            <v>1</v>
          </cell>
          <cell r="BX172">
            <v>1</v>
          </cell>
          <cell r="BY172">
            <v>1</v>
          </cell>
          <cell r="BZ172">
            <v>0</v>
          </cell>
          <cell r="CA172">
            <v>0</v>
          </cell>
          <cell r="CD172">
            <v>9010116</v>
          </cell>
          <cell r="CE172" t="str">
            <v>Provided undrawn commitments resulting from NIF and RUF</v>
          </cell>
          <cell r="CO172">
            <v>1</v>
          </cell>
        </row>
        <row r="173">
          <cell r="AC173" t="str">
            <v>NR</v>
          </cell>
          <cell r="AF173" t="str">
            <v>ZAR</v>
          </cell>
          <cell r="BT173">
            <v>9010117</v>
          </cell>
          <cell r="BU173" t="str">
            <v>Provided undrawn loan commitments (revocable unconditionally)</v>
          </cell>
          <cell r="BV173">
            <v>1</v>
          </cell>
          <cell r="BW173">
            <v>1</v>
          </cell>
          <cell r="BX173">
            <v>1</v>
          </cell>
          <cell r="BY173">
            <v>1</v>
          </cell>
          <cell r="BZ173">
            <v>0</v>
          </cell>
          <cell r="CA173">
            <v>0</v>
          </cell>
          <cell r="CD173">
            <v>9010117</v>
          </cell>
          <cell r="CE173" t="str">
            <v>Provided undrawn loan commitments (revocable unconditionally)</v>
          </cell>
          <cell r="CK173">
            <v>1</v>
          </cell>
          <cell r="CO173">
            <v>1</v>
          </cell>
        </row>
        <row r="174">
          <cell r="AC174" t="str">
            <v>NU</v>
          </cell>
          <cell r="AF174" t="str">
            <v>ZMK</v>
          </cell>
          <cell r="BT174">
            <v>9010118</v>
          </cell>
          <cell r="BU174" t="str">
            <v>Provided undrawn loan commitments (original maturity &lt; 1 year)</v>
          </cell>
          <cell r="BV174">
            <v>1</v>
          </cell>
          <cell r="BW174">
            <v>1</v>
          </cell>
          <cell r="BX174">
            <v>1</v>
          </cell>
          <cell r="BY174">
            <v>1</v>
          </cell>
          <cell r="BZ174">
            <v>0</v>
          </cell>
          <cell r="CA174">
            <v>0</v>
          </cell>
          <cell r="CD174">
            <v>9010118</v>
          </cell>
          <cell r="CE174" t="str">
            <v>Provided undrawn loan commitments (original maturity &lt; 1 year)</v>
          </cell>
          <cell r="CK174">
            <v>1</v>
          </cell>
          <cell r="CO174">
            <v>1</v>
          </cell>
        </row>
        <row r="175">
          <cell r="AC175" t="str">
            <v>NZ</v>
          </cell>
          <cell r="AF175" t="str">
            <v>ZWD</v>
          </cell>
          <cell r="BT175">
            <v>9010119</v>
          </cell>
          <cell r="BU175" t="str">
            <v>Provided undrawn loan commitments (original maturity &gt; 1 year)</v>
          </cell>
          <cell r="BV175">
            <v>1</v>
          </cell>
          <cell r="BW175">
            <v>1</v>
          </cell>
          <cell r="BX175">
            <v>1</v>
          </cell>
          <cell r="BY175">
            <v>1</v>
          </cell>
          <cell r="BZ175">
            <v>0</v>
          </cell>
          <cell r="CA175">
            <v>0</v>
          </cell>
          <cell r="CD175">
            <v>9010119</v>
          </cell>
          <cell r="CE175" t="str">
            <v>Provided undrawn loan commitments (original maturity &gt; 1 year)</v>
          </cell>
          <cell r="CK175">
            <v>1</v>
          </cell>
          <cell r="CO175">
            <v>1</v>
          </cell>
        </row>
        <row r="176">
          <cell r="AC176" t="str">
            <v>OM</v>
          </cell>
          <cell r="AF176" t="str">
            <v>CLU</v>
          </cell>
          <cell r="BT176">
            <v>9010120</v>
          </cell>
          <cell r="BU176" t="str">
            <v>Provided undrawn commitments resulting from NIF and RUF</v>
          </cell>
          <cell r="BV176">
            <v>1</v>
          </cell>
          <cell r="BW176">
            <v>1</v>
          </cell>
          <cell r="BX176">
            <v>1</v>
          </cell>
          <cell r="BY176">
            <v>1</v>
          </cell>
          <cell r="BZ176">
            <v>0</v>
          </cell>
          <cell r="CA176">
            <v>0</v>
          </cell>
          <cell r="CD176">
            <v>9010120</v>
          </cell>
          <cell r="CE176" t="str">
            <v>Provided undrawn commitments resulting from NIF and RUF</v>
          </cell>
          <cell r="CO176">
            <v>1</v>
          </cell>
        </row>
        <row r="177">
          <cell r="AC177" t="str">
            <v>PA</v>
          </cell>
          <cell r="AF177" t="str">
            <v>HOU</v>
          </cell>
          <cell r="BT177">
            <v>9010121</v>
          </cell>
          <cell r="BU177" t="str">
            <v>Provided undrawn loan commitments (revocable unconditionally)</v>
          </cell>
          <cell r="BV177">
            <v>1</v>
          </cell>
          <cell r="BW177">
            <v>1</v>
          </cell>
          <cell r="BX177">
            <v>1</v>
          </cell>
          <cell r="BY177">
            <v>1</v>
          </cell>
          <cell r="BZ177">
            <v>0</v>
          </cell>
          <cell r="CA177">
            <v>0</v>
          </cell>
          <cell r="CD177">
            <v>9010121</v>
          </cell>
          <cell r="CE177" t="str">
            <v>Provided undrawn loan commitments (revocable unconditionally)</v>
          </cell>
          <cell r="CK177">
            <v>1</v>
          </cell>
          <cell r="CO177">
            <v>1</v>
          </cell>
        </row>
        <row r="178">
          <cell r="AC178" t="str">
            <v>PE</v>
          </cell>
          <cell r="AF178" t="str">
            <v>XAU</v>
          </cell>
          <cell r="BT178">
            <v>9010122</v>
          </cell>
          <cell r="BU178" t="str">
            <v>Provided undrawn loan commitments (original maturity &lt; 1 year)</v>
          </cell>
          <cell r="BV178">
            <v>1</v>
          </cell>
          <cell r="BW178">
            <v>1</v>
          </cell>
          <cell r="BX178">
            <v>1</v>
          </cell>
          <cell r="BY178">
            <v>1</v>
          </cell>
          <cell r="BZ178">
            <v>0</v>
          </cell>
          <cell r="CA178">
            <v>0</v>
          </cell>
          <cell r="CD178">
            <v>9010122</v>
          </cell>
          <cell r="CE178" t="str">
            <v>Provided undrawn loan commitments (original maturity &lt; 1 year)</v>
          </cell>
          <cell r="CK178">
            <v>1</v>
          </cell>
          <cell r="CO178">
            <v>1</v>
          </cell>
        </row>
        <row r="179">
          <cell r="AC179" t="str">
            <v>PF</v>
          </cell>
          <cell r="BT179">
            <v>9010123</v>
          </cell>
          <cell r="BU179" t="str">
            <v>Provided undrawn loan commitments (original maturity &gt; 1 year)</v>
          </cell>
          <cell r="BV179">
            <v>1</v>
          </cell>
          <cell r="BW179">
            <v>1</v>
          </cell>
          <cell r="BX179">
            <v>1</v>
          </cell>
          <cell r="BY179">
            <v>1</v>
          </cell>
          <cell r="BZ179">
            <v>0</v>
          </cell>
          <cell r="CA179">
            <v>0</v>
          </cell>
          <cell r="CD179">
            <v>9010123</v>
          </cell>
          <cell r="CE179" t="str">
            <v>Provided undrawn loan commitments (original maturity &gt; 1 year)</v>
          </cell>
          <cell r="CK179">
            <v>1</v>
          </cell>
          <cell r="CO179">
            <v>1</v>
          </cell>
        </row>
        <row r="180">
          <cell r="AC180" t="str">
            <v>PG</v>
          </cell>
          <cell r="BT180">
            <v>9010124</v>
          </cell>
          <cell r="BU180" t="str">
            <v>Provided undrawn commitments resulting from NIF and RUF</v>
          </cell>
          <cell r="BV180">
            <v>1</v>
          </cell>
          <cell r="BW180">
            <v>1</v>
          </cell>
          <cell r="BX180">
            <v>1</v>
          </cell>
          <cell r="BY180">
            <v>1</v>
          </cell>
          <cell r="BZ180">
            <v>0</v>
          </cell>
          <cell r="CA180">
            <v>0</v>
          </cell>
          <cell r="CD180">
            <v>9010124</v>
          </cell>
          <cell r="CE180" t="str">
            <v>Provided undrawn commitments resulting from NIF and RUF</v>
          </cell>
          <cell r="CO180">
            <v>1</v>
          </cell>
        </row>
        <row r="181">
          <cell r="AC181" t="str">
            <v>PH</v>
          </cell>
          <cell r="BT181">
            <v>9020101</v>
          </cell>
          <cell r="BU181" t="str">
            <v>Guarantees having the character of credit substitutes (payment guarantees)</v>
          </cell>
          <cell r="BV181">
            <v>1</v>
          </cell>
          <cell r="BW181">
            <v>1</v>
          </cell>
          <cell r="BX181">
            <v>1</v>
          </cell>
          <cell r="BY181">
            <v>1</v>
          </cell>
          <cell r="BZ181">
            <v>0</v>
          </cell>
          <cell r="CA181">
            <v>0</v>
          </cell>
          <cell r="CD181">
            <v>9020101</v>
          </cell>
          <cell r="CE181" t="str">
            <v>Guarantees having the character of credit substitutes (payment guarantees)</v>
          </cell>
          <cell r="CK181">
            <v>1</v>
          </cell>
          <cell r="CO181">
            <v>1</v>
          </cell>
          <cell r="CR181">
            <v>1</v>
          </cell>
        </row>
        <row r="182">
          <cell r="AC182" t="str">
            <v>PK</v>
          </cell>
          <cell r="BT182">
            <v>9020102</v>
          </cell>
          <cell r="BU182" t="str">
            <v>Credit derivatives regarded as provided guarantees</v>
          </cell>
          <cell r="BV182">
            <v>1</v>
          </cell>
          <cell r="BW182">
            <v>1</v>
          </cell>
          <cell r="BX182">
            <v>1</v>
          </cell>
          <cell r="BY182">
            <v>1</v>
          </cell>
          <cell r="BZ182">
            <v>0</v>
          </cell>
          <cell r="CA182">
            <v>0</v>
          </cell>
          <cell r="CD182">
            <v>9020102</v>
          </cell>
          <cell r="CE182" t="str">
            <v>Credit derivatives regarded as provided guarantees</v>
          </cell>
          <cell r="CK182">
            <v>1</v>
          </cell>
          <cell r="CO182">
            <v>1</v>
          </cell>
          <cell r="CR182">
            <v>1</v>
          </cell>
        </row>
        <row r="183">
          <cell r="AC183" t="str">
            <v>PL</v>
          </cell>
          <cell r="BT183">
            <v>9020103</v>
          </cell>
          <cell r="BU183" t="str">
            <v>Acceptance of drafts/bills, draft sureties and commitments stemming from draft endorsements</v>
          </cell>
          <cell r="BV183">
            <v>1</v>
          </cell>
          <cell r="BW183">
            <v>1</v>
          </cell>
          <cell r="BX183">
            <v>1</v>
          </cell>
          <cell r="BY183">
            <v>1</v>
          </cell>
          <cell r="BZ183">
            <v>0</v>
          </cell>
          <cell r="CA183">
            <v>0</v>
          </cell>
          <cell r="CD183">
            <v>9020103</v>
          </cell>
          <cell r="CE183" t="str">
            <v>Acceptance of drafts/bills, draft sureties and commitments stemming from draft endorsements</v>
          </cell>
          <cell r="CK183">
            <v>1</v>
          </cell>
          <cell r="CO183">
            <v>1</v>
          </cell>
        </row>
        <row r="184">
          <cell r="AC184" t="str">
            <v>PM</v>
          </cell>
          <cell r="BT184">
            <v>9020104</v>
          </cell>
          <cell r="BU184" t="str">
            <v>Transactions with the possibility of retroactive recourse</v>
          </cell>
          <cell r="BV184">
            <v>1</v>
          </cell>
          <cell r="BW184">
            <v>1</v>
          </cell>
          <cell r="BX184">
            <v>1</v>
          </cell>
          <cell r="BY184">
            <v>1</v>
          </cell>
          <cell r="BZ184">
            <v>0</v>
          </cell>
          <cell r="CA184">
            <v>0</v>
          </cell>
          <cell r="CD184">
            <v>9020104</v>
          </cell>
          <cell r="CE184" t="str">
            <v>Transactions with the possibility of retroactive recourse</v>
          </cell>
          <cell r="CK184">
            <v>1</v>
          </cell>
          <cell r="CO184">
            <v>1</v>
          </cell>
        </row>
        <row r="185">
          <cell r="AC185" t="str">
            <v>PN</v>
          </cell>
          <cell r="BT185">
            <v>9020105</v>
          </cell>
          <cell r="BU185" t="str">
            <v>Irrevocable stand-by letters of credit having the character of credit substitutes</v>
          </cell>
          <cell r="BV185">
            <v>1</v>
          </cell>
          <cell r="BW185">
            <v>1</v>
          </cell>
          <cell r="BX185">
            <v>1</v>
          </cell>
          <cell r="BY185">
            <v>1</v>
          </cell>
          <cell r="BZ185">
            <v>0</v>
          </cell>
          <cell r="CA185">
            <v>0</v>
          </cell>
          <cell r="CD185">
            <v>9020105</v>
          </cell>
          <cell r="CE185" t="str">
            <v>Irrevocable stand-by letters of credit having the character of credit substitutes</v>
          </cell>
          <cell r="CK185">
            <v>1</v>
          </cell>
          <cell r="CO185">
            <v>1</v>
          </cell>
        </row>
        <row r="186">
          <cell r="AC186" t="str">
            <v>PR</v>
          </cell>
          <cell r="BT186">
            <v>9020106</v>
          </cell>
          <cell r="BU186" t="str">
            <v>Irrevocable stand-by letters of credit not having the character of credit substitutes</v>
          </cell>
          <cell r="BV186">
            <v>1</v>
          </cell>
          <cell r="BW186">
            <v>1</v>
          </cell>
          <cell r="BX186">
            <v>1</v>
          </cell>
          <cell r="BY186">
            <v>1</v>
          </cell>
          <cell r="BZ186">
            <v>0</v>
          </cell>
          <cell r="CA186">
            <v>0</v>
          </cell>
          <cell r="CD186">
            <v>9020106</v>
          </cell>
          <cell r="CE186" t="str">
            <v>Irrevocable stand-by letters of credit not having the character of credit substitutes</v>
          </cell>
          <cell r="CK186">
            <v>1</v>
          </cell>
          <cell r="CO186">
            <v>1</v>
          </cell>
        </row>
        <row r="187">
          <cell r="AC187" t="str">
            <v>PS</v>
          </cell>
          <cell r="BT187">
            <v>9020107</v>
          </cell>
          <cell r="BU187" t="str">
            <v>Open and confirmed irrevocable documentary letters of credit: secured by a security on goods, or on which a pledge agreement has been concluded for the traded commod., or other self-liquidating transactions</v>
          </cell>
          <cell r="BV187">
            <v>1</v>
          </cell>
          <cell r="BW187">
            <v>1</v>
          </cell>
          <cell r="BX187">
            <v>1</v>
          </cell>
          <cell r="BY187">
            <v>1</v>
          </cell>
          <cell r="BZ187">
            <v>0</v>
          </cell>
          <cell r="CA187">
            <v>0</v>
          </cell>
          <cell r="CD187">
            <v>9020107</v>
          </cell>
          <cell r="CE187" t="str">
            <v>Open and confirmed irrevocable documentary letters of credit: secured by a security on goods, or on which a pledge agreement has been concluded for the traded commod., or other self-liquidating transactions</v>
          </cell>
          <cell r="CK187">
            <v>1</v>
          </cell>
          <cell r="CO187">
            <v>1</v>
          </cell>
        </row>
        <row r="188">
          <cell r="AC188" t="str">
            <v>PT</v>
          </cell>
          <cell r="BT188">
            <v>9020108</v>
          </cell>
          <cell r="BU188" t="str">
            <v>Provided and confirmed irrevocable documentary letters of credit</v>
          </cell>
          <cell r="BV188">
            <v>1</v>
          </cell>
          <cell r="BW188">
            <v>1</v>
          </cell>
          <cell r="BX188">
            <v>1</v>
          </cell>
          <cell r="BY188">
            <v>1</v>
          </cell>
          <cell r="BZ188">
            <v>0</v>
          </cell>
          <cell r="CA188">
            <v>0</v>
          </cell>
          <cell r="CD188">
            <v>9020108</v>
          </cell>
          <cell r="CE188" t="str">
            <v>Provided and confirmed irrevocable documentary letters of credit</v>
          </cell>
          <cell r="CK188">
            <v>1</v>
          </cell>
          <cell r="CO188">
            <v>1</v>
          </cell>
        </row>
        <row r="189">
          <cell r="AC189" t="str">
            <v>PW</v>
          </cell>
          <cell r="BT189">
            <v>9020109</v>
          </cell>
          <cell r="BU189" t="str">
            <v>Provided safeguards and promises of compensation not having the character of credit substitutes (non-payment guarantees)</v>
          </cell>
          <cell r="BV189">
            <v>1</v>
          </cell>
          <cell r="BW189">
            <v>1</v>
          </cell>
          <cell r="BX189">
            <v>1</v>
          </cell>
          <cell r="BY189">
            <v>1</v>
          </cell>
          <cell r="BZ189">
            <v>0</v>
          </cell>
          <cell r="CA189">
            <v>0</v>
          </cell>
          <cell r="CD189">
            <v>9020109</v>
          </cell>
          <cell r="CE189" t="str">
            <v>Provided safeguards and promises of compensation not having the character of credit substitutes (non-payment guarantees)</v>
          </cell>
          <cell r="CK189">
            <v>1</v>
          </cell>
          <cell r="CO189">
            <v>1</v>
          </cell>
        </row>
        <row r="190">
          <cell r="AC190" t="str">
            <v>PY</v>
          </cell>
          <cell r="BT190">
            <v>9030101</v>
          </cell>
          <cell r="BU190" t="str">
            <v>Assets sold on the basis of derivatives</v>
          </cell>
          <cell r="BV190">
            <v>1</v>
          </cell>
          <cell r="BW190">
            <v>1</v>
          </cell>
          <cell r="BX190">
            <v>1</v>
          </cell>
          <cell r="BY190">
            <v>1</v>
          </cell>
          <cell r="BZ190">
            <v>0</v>
          </cell>
          <cell r="CA190">
            <v>0</v>
          </cell>
          <cell r="CD190">
            <v>9030101</v>
          </cell>
          <cell r="CE190" t="str">
            <v>Assets sold on the basis of derivatives</v>
          </cell>
          <cell r="CF190">
            <v>1</v>
          </cell>
          <cell r="CG190">
            <v>1</v>
          </cell>
          <cell r="CH190">
            <v>1</v>
          </cell>
          <cell r="CI190">
            <v>1</v>
          </cell>
          <cell r="CJ190">
            <v>1</v>
          </cell>
          <cell r="CK190">
            <v>1</v>
          </cell>
          <cell r="CL190">
            <v>1</v>
          </cell>
          <cell r="CN190">
            <v>1</v>
          </cell>
          <cell r="CO190">
            <v>1</v>
          </cell>
          <cell r="CP190">
            <v>1</v>
          </cell>
          <cell r="CQ190">
            <v>1</v>
          </cell>
        </row>
        <row r="191">
          <cell r="AC191" t="str">
            <v>QA</v>
          </cell>
          <cell r="BT191">
            <v>9030102</v>
          </cell>
          <cell r="BU191" t="str">
            <v>Value of assets provided as collateral (except for repos)</v>
          </cell>
          <cell r="BZ191">
            <v>0</v>
          </cell>
          <cell r="CA191">
            <v>0</v>
          </cell>
          <cell r="CB191">
            <v>1</v>
          </cell>
          <cell r="CD191">
            <v>9030102</v>
          </cell>
          <cell r="CE191" t="str">
            <v>Value of assets provided as collateral (except for repos)</v>
          </cell>
          <cell r="CF191">
            <v>1</v>
          </cell>
          <cell r="CG191">
            <v>1</v>
          </cell>
          <cell r="CH191">
            <v>1</v>
          </cell>
          <cell r="CI191">
            <v>1</v>
          </cell>
          <cell r="CJ191">
            <v>1</v>
          </cell>
          <cell r="CK191">
            <v>1</v>
          </cell>
          <cell r="CL191">
            <v>1</v>
          </cell>
          <cell r="CN191">
            <v>1</v>
          </cell>
          <cell r="CO191">
            <v>1</v>
          </cell>
          <cell r="CP191">
            <v>1</v>
          </cell>
          <cell r="CQ191">
            <v>1</v>
          </cell>
          <cell r="CV191">
            <v>1</v>
          </cell>
        </row>
        <row r="192">
          <cell r="AC192" t="str">
            <v>RE</v>
          </cell>
          <cell r="BT192">
            <v>9030103</v>
          </cell>
          <cell r="BU192" t="str">
            <v>Capital expenditure commitments - PPE</v>
          </cell>
          <cell r="BV192">
            <v>1</v>
          </cell>
          <cell r="BW192">
            <v>1</v>
          </cell>
          <cell r="BX192">
            <v>1</v>
          </cell>
          <cell r="BY192">
            <v>1</v>
          </cell>
          <cell r="BZ192">
            <v>0</v>
          </cell>
          <cell r="CA192">
            <v>0</v>
          </cell>
          <cell r="CD192">
            <v>9030103</v>
          </cell>
          <cell r="CE192" t="str">
            <v>Capital expenditure commitments - PPE</v>
          </cell>
          <cell r="CF192">
            <v>1</v>
          </cell>
          <cell r="CG192">
            <v>1</v>
          </cell>
          <cell r="CH192">
            <v>1</v>
          </cell>
          <cell r="CI192">
            <v>1</v>
          </cell>
          <cell r="CJ192">
            <v>1</v>
          </cell>
          <cell r="CK192">
            <v>1</v>
          </cell>
          <cell r="CL192">
            <v>1</v>
          </cell>
          <cell r="CN192">
            <v>1</v>
          </cell>
          <cell r="CO192">
            <v>1</v>
          </cell>
          <cell r="CP192">
            <v>1</v>
          </cell>
          <cell r="CQ192">
            <v>1</v>
          </cell>
          <cell r="CV192">
            <v>1</v>
          </cell>
        </row>
        <row r="193">
          <cell r="AC193" t="str">
            <v>RO</v>
          </cell>
          <cell r="BT193">
            <v>9030104</v>
          </cell>
          <cell r="BU193" t="str">
            <v>Capital expenditure commitments - Intangible assets</v>
          </cell>
          <cell r="BV193">
            <v>1</v>
          </cell>
          <cell r="BW193">
            <v>1</v>
          </cell>
          <cell r="BX193">
            <v>1</v>
          </cell>
          <cell r="BY193">
            <v>1</v>
          </cell>
          <cell r="BZ193">
            <v>0</v>
          </cell>
          <cell r="CA193">
            <v>0</v>
          </cell>
          <cell r="CD193">
            <v>9030104</v>
          </cell>
          <cell r="CE193" t="str">
            <v>Capital expenditure commitments - Intangible assets</v>
          </cell>
          <cell r="CF193">
            <v>1</v>
          </cell>
          <cell r="CG193">
            <v>1</v>
          </cell>
          <cell r="CH193">
            <v>1</v>
          </cell>
          <cell r="CI193">
            <v>1</v>
          </cell>
          <cell r="CJ193">
            <v>1</v>
          </cell>
          <cell r="CK193">
            <v>1</v>
          </cell>
          <cell r="CL193">
            <v>1</v>
          </cell>
          <cell r="CN193">
            <v>1</v>
          </cell>
          <cell r="CO193">
            <v>1</v>
          </cell>
          <cell r="CP193">
            <v>1</v>
          </cell>
          <cell r="CQ193">
            <v>1</v>
          </cell>
          <cell r="CV193">
            <v>1</v>
          </cell>
        </row>
        <row r="194">
          <cell r="AC194" t="str">
            <v>RS</v>
          </cell>
          <cell r="BT194">
            <v>9030105</v>
          </cell>
          <cell r="BU194" t="str">
            <v>Capital expenditure commitments - Investment property</v>
          </cell>
          <cell r="BV194">
            <v>1</v>
          </cell>
          <cell r="BW194">
            <v>1</v>
          </cell>
          <cell r="BX194">
            <v>1</v>
          </cell>
          <cell r="BY194">
            <v>1</v>
          </cell>
          <cell r="BZ194">
            <v>0</v>
          </cell>
          <cell r="CA194">
            <v>0</v>
          </cell>
          <cell r="CD194">
            <v>9030105</v>
          </cell>
          <cell r="CE194" t="str">
            <v>Capital expenditure commitments - Investment property</v>
          </cell>
          <cell r="CF194">
            <v>1</v>
          </cell>
          <cell r="CG194">
            <v>1</v>
          </cell>
          <cell r="CH194">
            <v>1</v>
          </cell>
          <cell r="CI194">
            <v>1</v>
          </cell>
          <cell r="CJ194">
            <v>1</v>
          </cell>
          <cell r="CK194">
            <v>1</v>
          </cell>
          <cell r="CL194">
            <v>1</v>
          </cell>
          <cell r="CN194">
            <v>1</v>
          </cell>
          <cell r="CO194">
            <v>1</v>
          </cell>
          <cell r="CP194">
            <v>1</v>
          </cell>
          <cell r="CQ194">
            <v>1</v>
          </cell>
          <cell r="CV194">
            <v>1</v>
          </cell>
        </row>
        <row r="195">
          <cell r="AC195" t="str">
            <v>RU</v>
          </cell>
          <cell r="BT195">
            <v>9030106</v>
          </cell>
          <cell r="BU195" t="str">
            <v>Capital expenditure commitments - Biological assets</v>
          </cell>
          <cell r="BV195">
            <v>1</v>
          </cell>
          <cell r="BW195">
            <v>1</v>
          </cell>
          <cell r="BX195">
            <v>1</v>
          </cell>
          <cell r="BY195">
            <v>1</v>
          </cell>
          <cell r="BZ195">
            <v>0</v>
          </cell>
          <cell r="CA195">
            <v>0</v>
          </cell>
          <cell r="CD195">
            <v>9030106</v>
          </cell>
          <cell r="CE195" t="str">
            <v>Capital expenditure commitments - Biological assets</v>
          </cell>
          <cell r="CF195">
            <v>1</v>
          </cell>
          <cell r="CG195">
            <v>1</v>
          </cell>
          <cell r="CH195">
            <v>1</v>
          </cell>
          <cell r="CI195">
            <v>1</v>
          </cell>
          <cell r="CJ195">
            <v>1</v>
          </cell>
          <cell r="CK195">
            <v>1</v>
          </cell>
          <cell r="CL195">
            <v>1</v>
          </cell>
          <cell r="CN195">
            <v>1</v>
          </cell>
          <cell r="CO195">
            <v>1</v>
          </cell>
          <cell r="CP195">
            <v>1</v>
          </cell>
          <cell r="CQ195">
            <v>1</v>
          </cell>
          <cell r="CV195">
            <v>1</v>
          </cell>
        </row>
        <row r="196">
          <cell r="AC196" t="str">
            <v>RW</v>
          </cell>
          <cell r="BT196">
            <v>9030107</v>
          </cell>
          <cell r="BU196" t="str">
            <v>Other</v>
          </cell>
          <cell r="BV196">
            <v>1</v>
          </cell>
          <cell r="BW196">
            <v>1</v>
          </cell>
          <cell r="BX196">
            <v>1</v>
          </cell>
          <cell r="BY196">
            <v>1</v>
          </cell>
          <cell r="BZ196">
            <v>0</v>
          </cell>
          <cell r="CA196">
            <v>0</v>
          </cell>
          <cell r="CD196">
            <v>9030107</v>
          </cell>
          <cell r="CE196" t="str">
            <v>Other</v>
          </cell>
          <cell r="CF196">
            <v>1</v>
          </cell>
          <cell r="CG196">
            <v>1</v>
          </cell>
          <cell r="CH196">
            <v>1</v>
          </cell>
          <cell r="CI196">
            <v>1</v>
          </cell>
          <cell r="CJ196">
            <v>1</v>
          </cell>
          <cell r="CK196">
            <v>1</v>
          </cell>
          <cell r="CL196">
            <v>1</v>
          </cell>
          <cell r="CN196">
            <v>1</v>
          </cell>
          <cell r="CO196">
            <v>1</v>
          </cell>
          <cell r="CP196">
            <v>1</v>
          </cell>
          <cell r="CQ196">
            <v>1</v>
          </cell>
          <cell r="CV196">
            <v>1</v>
          </cell>
        </row>
        <row r="197">
          <cell r="AC197" t="str">
            <v>SA</v>
          </cell>
          <cell r="BT197">
            <v>9030201</v>
          </cell>
          <cell r="BU197" t="str">
            <v>Other specific - full risk (not relevant now - for future use)</v>
          </cell>
          <cell r="BV197">
            <v>1</v>
          </cell>
          <cell r="BW197">
            <v>1</v>
          </cell>
          <cell r="BX197">
            <v>1</v>
          </cell>
          <cell r="BY197">
            <v>1</v>
          </cell>
          <cell r="BZ197">
            <v>0</v>
          </cell>
          <cell r="CA197">
            <v>0</v>
          </cell>
          <cell r="CD197">
            <v>9030201</v>
          </cell>
          <cell r="CE197" t="str">
            <v>Other specific - full risk (not relevant now - for future use)</v>
          </cell>
        </row>
        <row r="198">
          <cell r="AC198" t="str">
            <v>SB</v>
          </cell>
          <cell r="BT198">
            <v>9030202</v>
          </cell>
          <cell r="BU198" t="str">
            <v>Other specific - medium risk (not relevant now - for future use)</v>
          </cell>
          <cell r="BV198">
            <v>1</v>
          </cell>
          <cell r="BW198">
            <v>1</v>
          </cell>
          <cell r="BX198">
            <v>1</v>
          </cell>
          <cell r="BY198">
            <v>1</v>
          </cell>
          <cell r="BZ198">
            <v>0</v>
          </cell>
          <cell r="CA198">
            <v>0</v>
          </cell>
          <cell r="CD198">
            <v>9030202</v>
          </cell>
          <cell r="CE198" t="str">
            <v>Other specific - medium risk (not relevant now - for future use)</v>
          </cell>
        </row>
        <row r="199">
          <cell r="AC199" t="str">
            <v>SC</v>
          </cell>
          <cell r="BT199">
            <v>9030203</v>
          </cell>
          <cell r="BU199" t="str">
            <v>Other specific - medium/low risk (not relevant now - for future use)</v>
          </cell>
          <cell r="BV199">
            <v>1</v>
          </cell>
          <cell r="BW199">
            <v>1</v>
          </cell>
          <cell r="BX199">
            <v>1</v>
          </cell>
          <cell r="BY199">
            <v>1</v>
          </cell>
          <cell r="BZ199">
            <v>0</v>
          </cell>
          <cell r="CA199">
            <v>0</v>
          </cell>
          <cell r="CD199">
            <v>9030203</v>
          </cell>
          <cell r="CE199" t="str">
            <v>Other specific - medium/low risk (not relevant now - for future use)</v>
          </cell>
        </row>
        <row r="200">
          <cell r="AC200" t="str">
            <v>SD</v>
          </cell>
          <cell r="BT200">
            <v>9030204</v>
          </cell>
          <cell r="BU200" t="str">
            <v>Other specific - low risk (not relevant now - for future use)</v>
          </cell>
          <cell r="BV200">
            <v>1</v>
          </cell>
          <cell r="BW200">
            <v>1</v>
          </cell>
          <cell r="BX200">
            <v>1</v>
          </cell>
          <cell r="BY200">
            <v>1</v>
          </cell>
          <cell r="BZ200">
            <v>0</v>
          </cell>
          <cell r="CA200">
            <v>0</v>
          </cell>
          <cell r="CD200">
            <v>9030204</v>
          </cell>
          <cell r="CE200" t="str">
            <v>Other specific - low risk (not relevant now - for future use)</v>
          </cell>
        </row>
        <row r="201">
          <cell r="AC201" t="str">
            <v>SE</v>
          </cell>
          <cell r="BT201">
            <v>8010110</v>
          </cell>
          <cell r="BU201" t="str">
            <v>Accepted guarantees</v>
          </cell>
          <cell r="BV201">
            <v>0</v>
          </cell>
          <cell r="BW201">
            <v>0</v>
          </cell>
          <cell r="BX201">
            <v>0</v>
          </cell>
          <cell r="BY201">
            <v>0</v>
          </cell>
          <cell r="BZ201">
            <v>0</v>
          </cell>
          <cell r="CA201">
            <v>0</v>
          </cell>
          <cell r="CB201">
            <v>1</v>
          </cell>
          <cell r="CD201">
            <v>8010110</v>
          </cell>
          <cell r="CE201" t="str">
            <v>Accepted guarantees</v>
          </cell>
          <cell r="CO201">
            <v>1</v>
          </cell>
        </row>
        <row r="202">
          <cell r="AC202" t="str">
            <v>SG</v>
          </cell>
          <cell r="BT202">
            <v>8010120</v>
          </cell>
          <cell r="BU202" t="str">
            <v>Accepted loan commitments</v>
          </cell>
          <cell r="BV202">
            <v>0</v>
          </cell>
          <cell r="BW202">
            <v>0</v>
          </cell>
          <cell r="BX202">
            <v>0</v>
          </cell>
          <cell r="BY202">
            <v>0</v>
          </cell>
          <cell r="BZ202">
            <v>0</v>
          </cell>
          <cell r="CA202">
            <v>0</v>
          </cell>
          <cell r="CB202">
            <v>1</v>
          </cell>
          <cell r="CD202">
            <v>8010120</v>
          </cell>
          <cell r="CE202" t="str">
            <v>Accepted loan commitments</v>
          </cell>
          <cell r="CV202">
            <v>1</v>
          </cell>
        </row>
        <row r="203">
          <cell r="AC203" t="str">
            <v>SH</v>
          </cell>
          <cell r="BT203">
            <v>8010130</v>
          </cell>
          <cell r="BU203" t="str">
            <v>Value of assets received as collateral (except for repos)</v>
          </cell>
          <cell r="BV203">
            <v>0</v>
          </cell>
          <cell r="BW203">
            <v>0</v>
          </cell>
          <cell r="BX203">
            <v>0</v>
          </cell>
          <cell r="BY203">
            <v>0</v>
          </cell>
          <cell r="BZ203">
            <v>0</v>
          </cell>
          <cell r="CA203">
            <v>0</v>
          </cell>
          <cell r="CB203">
            <v>1</v>
          </cell>
          <cell r="CD203">
            <v>8010130</v>
          </cell>
          <cell r="CE203" t="str">
            <v>Value of assets received as collateral (except for repos)</v>
          </cell>
          <cell r="CF203">
            <v>1</v>
          </cell>
          <cell r="CG203">
            <v>1</v>
          </cell>
          <cell r="CH203">
            <v>1</v>
          </cell>
          <cell r="CI203">
            <v>1</v>
          </cell>
          <cell r="CJ203">
            <v>1</v>
          </cell>
          <cell r="CL203">
            <v>1</v>
          </cell>
          <cell r="CN203">
            <v>1</v>
          </cell>
          <cell r="CO203">
            <v>1</v>
          </cell>
          <cell r="CP203">
            <v>1</v>
          </cell>
          <cell r="CQ203">
            <v>1</v>
          </cell>
          <cell r="CV203">
            <v>1</v>
          </cell>
        </row>
        <row r="204">
          <cell r="AC204" t="str">
            <v>SI</v>
          </cell>
          <cell r="BT204">
            <v>8010140</v>
          </cell>
          <cell r="BU204" t="str">
            <v>Assets acquired on the basis of derivatives</v>
          </cell>
          <cell r="BV204">
            <v>0</v>
          </cell>
          <cell r="BW204">
            <v>0</v>
          </cell>
          <cell r="BX204">
            <v>0</v>
          </cell>
          <cell r="BY204">
            <v>0</v>
          </cell>
          <cell r="BZ204">
            <v>0</v>
          </cell>
          <cell r="CA204">
            <v>0</v>
          </cell>
          <cell r="CB204">
            <v>1</v>
          </cell>
          <cell r="CD204">
            <v>8010140</v>
          </cell>
          <cell r="CE204" t="str">
            <v>Assets acquired on the basis of derivatives</v>
          </cell>
          <cell r="CF204">
            <v>1</v>
          </cell>
          <cell r="CG204">
            <v>1</v>
          </cell>
          <cell r="CH204">
            <v>1</v>
          </cell>
          <cell r="CI204">
            <v>1</v>
          </cell>
          <cell r="CJ204">
            <v>1</v>
          </cell>
          <cell r="CL204">
            <v>1</v>
          </cell>
          <cell r="CN204">
            <v>1</v>
          </cell>
          <cell r="CO204">
            <v>1</v>
          </cell>
          <cell r="CP204">
            <v>1</v>
          </cell>
          <cell r="CQ204">
            <v>1</v>
          </cell>
          <cell r="CV204">
            <v>1</v>
          </cell>
        </row>
        <row r="205">
          <cell r="AC205" t="str">
            <v>SJ</v>
          </cell>
        </row>
        <row r="206">
          <cell r="AC206" t="str">
            <v>SK</v>
          </cell>
        </row>
        <row r="207">
          <cell r="AC207" t="str">
            <v>SL</v>
          </cell>
        </row>
        <row r="208">
          <cell r="AC208" t="str">
            <v>SM</v>
          </cell>
        </row>
        <row r="209">
          <cell r="AC209" t="str">
            <v>SN</v>
          </cell>
        </row>
        <row r="210">
          <cell r="AC210" t="str">
            <v>SO</v>
          </cell>
        </row>
        <row r="211">
          <cell r="AC211" t="str">
            <v>SR</v>
          </cell>
        </row>
        <row r="212">
          <cell r="AC212" t="str">
            <v>ST</v>
          </cell>
        </row>
        <row r="213">
          <cell r="AC213" t="str">
            <v>SV</v>
          </cell>
        </row>
        <row r="214">
          <cell r="AC214" t="str">
            <v>SY</v>
          </cell>
        </row>
        <row r="215">
          <cell r="AC215" t="str">
            <v>SZ</v>
          </cell>
        </row>
        <row r="216">
          <cell r="AC216" t="str">
            <v>TC</v>
          </cell>
        </row>
        <row r="217">
          <cell r="AC217" t="str">
            <v>TD</v>
          </cell>
        </row>
        <row r="218">
          <cell r="AC218" t="str">
            <v>TF</v>
          </cell>
        </row>
        <row r="219">
          <cell r="AC219" t="str">
            <v>TG</v>
          </cell>
        </row>
        <row r="220">
          <cell r="AC220" t="str">
            <v>TH</v>
          </cell>
        </row>
        <row r="221">
          <cell r="AC221" t="str">
            <v>TJ</v>
          </cell>
        </row>
        <row r="222">
          <cell r="AC222" t="str">
            <v>TK</v>
          </cell>
        </row>
        <row r="223">
          <cell r="AC223" t="str">
            <v>TL</v>
          </cell>
        </row>
        <row r="224">
          <cell r="AC224" t="str">
            <v>TM</v>
          </cell>
        </row>
        <row r="225">
          <cell r="AC225" t="str">
            <v>TN</v>
          </cell>
        </row>
        <row r="226">
          <cell r="AC226" t="str">
            <v>TO</v>
          </cell>
        </row>
        <row r="227">
          <cell r="AC227" t="str">
            <v>TR</v>
          </cell>
        </row>
        <row r="228">
          <cell r="AC228" t="str">
            <v>TT</v>
          </cell>
        </row>
        <row r="229">
          <cell r="AC229" t="str">
            <v>TV</v>
          </cell>
        </row>
        <row r="230">
          <cell r="AC230" t="str">
            <v>TW</v>
          </cell>
        </row>
        <row r="231">
          <cell r="AC231" t="str">
            <v>TZ</v>
          </cell>
        </row>
        <row r="232">
          <cell r="AC232" t="str">
            <v>UA</v>
          </cell>
        </row>
        <row r="233">
          <cell r="AC233" t="str">
            <v>UG</v>
          </cell>
        </row>
        <row r="234">
          <cell r="AC234" t="str">
            <v>UM</v>
          </cell>
        </row>
        <row r="235">
          <cell r="AC235" t="str">
            <v>US</v>
          </cell>
        </row>
        <row r="236">
          <cell r="AC236" t="str">
            <v>UY</v>
          </cell>
        </row>
        <row r="237">
          <cell r="AC237" t="str">
            <v>UZ</v>
          </cell>
        </row>
        <row r="238">
          <cell r="AC238" t="str">
            <v>VA</v>
          </cell>
        </row>
        <row r="239">
          <cell r="AC239" t="str">
            <v>VC</v>
          </cell>
        </row>
        <row r="240">
          <cell r="AC240" t="str">
            <v>VE</v>
          </cell>
        </row>
        <row r="241">
          <cell r="AC241" t="str">
            <v>VG</v>
          </cell>
        </row>
        <row r="242">
          <cell r="AC242" t="str">
            <v>VI</v>
          </cell>
        </row>
        <row r="243">
          <cell r="AC243" t="str">
            <v>VN</v>
          </cell>
        </row>
        <row r="244">
          <cell r="AC244" t="str">
            <v>VU</v>
          </cell>
        </row>
        <row r="245">
          <cell r="AC245" t="str">
            <v>WF</v>
          </cell>
        </row>
        <row r="246">
          <cell r="AC246" t="str">
            <v>WS</v>
          </cell>
        </row>
        <row r="247">
          <cell r="AC247" t="str">
            <v>XX</v>
          </cell>
        </row>
        <row r="248">
          <cell r="AC248" t="str">
            <v>YE</v>
          </cell>
        </row>
        <row r="249">
          <cell r="AC249" t="str">
            <v>YT</v>
          </cell>
        </row>
        <row r="250">
          <cell r="AC250" t="str">
            <v>ZA</v>
          </cell>
        </row>
        <row r="251">
          <cell r="AC251" t="str">
            <v>ZM</v>
          </cell>
        </row>
        <row r="252">
          <cell r="AC252" t="str">
            <v>ZW</v>
          </cell>
        </row>
      </sheetData>
      <sheetData sheetId="60" refreshError="1"/>
      <sheetData sheetId="61">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1.06.00.00</v>
          </cell>
        </row>
        <row r="38">
          <cell r="A38" t="str">
            <v>1.06.01.00</v>
          </cell>
        </row>
        <row r="39">
          <cell r="A39" t="str">
            <v>1.06.01.01</v>
          </cell>
        </row>
        <row r="40">
          <cell r="A40" t="str">
            <v>1.06.01.02</v>
          </cell>
        </row>
        <row r="41">
          <cell r="A41" t="str">
            <v>1.06.02.00</v>
          </cell>
        </row>
        <row r="42">
          <cell r="A42" t="str">
            <v>1.06.02.01</v>
          </cell>
        </row>
        <row r="43">
          <cell r="A43" t="str">
            <v>1.06.02.02</v>
          </cell>
        </row>
        <row r="44">
          <cell r="A44" t="str">
            <v>1.06.03.00</v>
          </cell>
        </row>
        <row r="45">
          <cell r="A45" t="str">
            <v>1.06.03.01</v>
          </cell>
        </row>
        <row r="46">
          <cell r="A46" t="str">
            <v>1.06.03.02</v>
          </cell>
        </row>
        <row r="47">
          <cell r="A47" t="str">
            <v>1.06.05.00</v>
          </cell>
        </row>
        <row r="48">
          <cell r="A48" t="str">
            <v>1.06.05.01</v>
          </cell>
        </row>
        <row r="49">
          <cell r="A49" t="str">
            <v>1.06.05.02</v>
          </cell>
        </row>
        <row r="50">
          <cell r="A50" t="str">
            <v>1.06.06.00</v>
          </cell>
        </row>
        <row r="51">
          <cell r="A51" t="str">
            <v>1.06.06.01</v>
          </cell>
        </row>
        <row r="52">
          <cell r="A52" t="str">
            <v>1.06.06.02</v>
          </cell>
        </row>
        <row r="53">
          <cell r="A53" t="str">
            <v>1.06.09.00</v>
          </cell>
        </row>
        <row r="54">
          <cell r="A54" t="str">
            <v>1.06.09.01</v>
          </cell>
        </row>
        <row r="55">
          <cell r="A55" t="str">
            <v>1.06.09.02</v>
          </cell>
        </row>
        <row r="56">
          <cell r="A56" t="str">
            <v>1.06.09.03</v>
          </cell>
        </row>
        <row r="57">
          <cell r="A57" t="str">
            <v>1.06.10.00</v>
          </cell>
        </row>
        <row r="58">
          <cell r="A58" t="str">
            <v>1.06.10.01</v>
          </cell>
        </row>
        <row r="59">
          <cell r="A59" t="str">
            <v>1.06.10.02</v>
          </cell>
        </row>
        <row r="60">
          <cell r="A60" t="str">
            <v>1.06.10.03</v>
          </cell>
        </row>
        <row r="61">
          <cell r="A61" t="str">
            <v>1.06.11.00</v>
          </cell>
        </row>
        <row r="62">
          <cell r="A62" t="str">
            <v>1.06.12.00</v>
          </cell>
        </row>
        <row r="63">
          <cell r="A63" t="str">
            <v>1.06.13.00</v>
          </cell>
        </row>
        <row r="64">
          <cell r="A64" t="str">
            <v>1.06.13.01</v>
          </cell>
        </row>
        <row r="65">
          <cell r="A65" t="str">
            <v>1.06.13.03</v>
          </cell>
        </row>
        <row r="66">
          <cell r="A66" t="str">
            <v>1.06.14.00</v>
          </cell>
        </row>
        <row r="67">
          <cell r="A67" t="str">
            <v>1.06.14.01</v>
          </cell>
        </row>
        <row r="68">
          <cell r="A68" t="str">
            <v>1.06.14.02</v>
          </cell>
        </row>
        <row r="69">
          <cell r="A69" t="str">
            <v>1.06.14.03</v>
          </cell>
        </row>
        <row r="70">
          <cell r="A70" t="str">
            <v>1.07.00.00</v>
          </cell>
        </row>
        <row r="71">
          <cell r="A71" t="str">
            <v>1.08.00.00</v>
          </cell>
        </row>
        <row r="72">
          <cell r="A72" t="str">
            <v>1.09.00.00</v>
          </cell>
        </row>
        <row r="73">
          <cell r="A73" t="str">
            <v>1.09.01.00</v>
          </cell>
        </row>
        <row r="74">
          <cell r="A74" t="str">
            <v>1.09.02.00</v>
          </cell>
        </row>
        <row r="75">
          <cell r="A75" t="str">
            <v>1.09.03.00</v>
          </cell>
        </row>
        <row r="76">
          <cell r="A76" t="str">
            <v>1.09.04.00</v>
          </cell>
        </row>
        <row r="77">
          <cell r="A77" t="str">
            <v>1.09.04.01</v>
          </cell>
        </row>
        <row r="78">
          <cell r="A78" t="str">
            <v>1.09.04.02</v>
          </cell>
        </row>
        <row r="79">
          <cell r="A79" t="str">
            <v>1.09.04.03</v>
          </cell>
        </row>
        <row r="80">
          <cell r="A80" t="str">
            <v>1.09.04.04</v>
          </cell>
        </row>
        <row r="81">
          <cell r="A81" t="str">
            <v>1.09.04.05</v>
          </cell>
        </row>
        <row r="82">
          <cell r="A82" t="str">
            <v>1.09.04.06</v>
          </cell>
        </row>
        <row r="83">
          <cell r="A83" t="str">
            <v>1.09.04.07</v>
          </cell>
        </row>
        <row r="84">
          <cell r="A84" t="str">
            <v>1.09.05.00</v>
          </cell>
        </row>
        <row r="85">
          <cell r="A85" t="str">
            <v>1.09.05.01</v>
          </cell>
        </row>
        <row r="86">
          <cell r="A86" t="str">
            <v>1.09.05.02</v>
          </cell>
        </row>
        <row r="87">
          <cell r="A87" t="str">
            <v>1.09.05.03</v>
          </cell>
        </row>
        <row r="88">
          <cell r="A88" t="str">
            <v>1.09.05.04</v>
          </cell>
        </row>
        <row r="89">
          <cell r="A89" t="str">
            <v>1.09.05.05</v>
          </cell>
        </row>
        <row r="90">
          <cell r="A90" t="str">
            <v>1.09.06.00</v>
          </cell>
        </row>
        <row r="91">
          <cell r="A91" t="str">
            <v>1.09.07.00</v>
          </cell>
        </row>
        <row r="92">
          <cell r="A92" t="str">
            <v>1.09.07.01</v>
          </cell>
        </row>
        <row r="93">
          <cell r="A93" t="str">
            <v>1.09.07.04</v>
          </cell>
        </row>
        <row r="94">
          <cell r="A94" t="str">
            <v>1.09.08.00</v>
          </cell>
        </row>
        <row r="95">
          <cell r="A95" t="str">
            <v>1.09.09.00</v>
          </cell>
        </row>
        <row r="96">
          <cell r="A96" t="str">
            <v>1.10.00.00</v>
          </cell>
        </row>
        <row r="97">
          <cell r="A97" t="str">
            <v>1.11.00.00</v>
          </cell>
        </row>
        <row r="98">
          <cell r="A98" t="str">
            <v>1.11.01.00</v>
          </cell>
        </row>
        <row r="99">
          <cell r="A99" t="str">
            <v>1.11.02.00</v>
          </cell>
        </row>
        <row r="100">
          <cell r="A100" t="str">
            <v>1.11.03.00</v>
          </cell>
        </row>
        <row r="101">
          <cell r="A101" t="str">
            <v>1.11.04.00</v>
          </cell>
        </row>
        <row r="102">
          <cell r="A102" t="str">
            <v>1.12.00.00</v>
          </cell>
        </row>
        <row r="103">
          <cell r="A103" t="str">
            <v>1.13.00.00</v>
          </cell>
        </row>
        <row r="104">
          <cell r="A104" t="str">
            <v>1.13.01.00</v>
          </cell>
        </row>
        <row r="105">
          <cell r="A105" t="str">
            <v>1.13.01.01</v>
          </cell>
        </row>
        <row r="106">
          <cell r="A106" t="str">
            <v>1.13.01.02</v>
          </cell>
        </row>
        <row r="107">
          <cell r="A107" t="str">
            <v>1.13.01.03</v>
          </cell>
        </row>
        <row r="108">
          <cell r="A108" t="str">
            <v>1.13.02.00</v>
          </cell>
        </row>
        <row r="109">
          <cell r="A109" t="str">
            <v>1.13.02.01</v>
          </cell>
        </row>
        <row r="110">
          <cell r="A110" t="str">
            <v>1.13.02.02</v>
          </cell>
        </row>
        <row r="111">
          <cell r="A111" t="str">
            <v>1.13.02.03</v>
          </cell>
        </row>
        <row r="112">
          <cell r="A112" t="str">
            <v>1.13.03.00</v>
          </cell>
        </row>
        <row r="113">
          <cell r="A113" t="str">
            <v>1.13.03.01</v>
          </cell>
        </row>
        <row r="114">
          <cell r="A114" t="str">
            <v>1.13.03.02</v>
          </cell>
        </row>
        <row r="115">
          <cell r="A115" t="str">
            <v>1.13.03.03</v>
          </cell>
        </row>
        <row r="116">
          <cell r="A116" t="str">
            <v>1.13.04.00</v>
          </cell>
        </row>
        <row r="117">
          <cell r="A117" t="str">
            <v>1.13.04.01</v>
          </cell>
        </row>
        <row r="118">
          <cell r="A118" t="str">
            <v>1.13.04.02</v>
          </cell>
        </row>
        <row r="119">
          <cell r="A119" t="str">
            <v>1.13.04.03</v>
          </cell>
        </row>
        <row r="120">
          <cell r="A120" t="str">
            <v>1.13.05.00</v>
          </cell>
        </row>
        <row r="121">
          <cell r="A121" t="str">
            <v>1.13.05.01</v>
          </cell>
        </row>
        <row r="122">
          <cell r="A122" t="str">
            <v>1.13.05.02</v>
          </cell>
        </row>
        <row r="123">
          <cell r="A123" t="str">
            <v>1.13.05.03</v>
          </cell>
        </row>
        <row r="124">
          <cell r="A124" t="str">
            <v>1.14.00.00</v>
          </cell>
        </row>
        <row r="125">
          <cell r="A125" t="str">
            <v>1.14.01.00</v>
          </cell>
        </row>
        <row r="126">
          <cell r="A126" t="str">
            <v>1.14.01.01</v>
          </cell>
        </row>
        <row r="127">
          <cell r="A127" t="str">
            <v>1.14.01.02</v>
          </cell>
        </row>
        <row r="128">
          <cell r="A128" t="str">
            <v>1.14.02.00</v>
          </cell>
        </row>
        <row r="129">
          <cell r="A129" t="str">
            <v>1.14.02.01</v>
          </cell>
        </row>
        <row r="130">
          <cell r="A130" t="str">
            <v>1.14.02.02</v>
          </cell>
        </row>
        <row r="131">
          <cell r="A131" t="str">
            <v>1.14.02.03</v>
          </cell>
        </row>
        <row r="132">
          <cell r="A132" t="str">
            <v>1.14.03.00</v>
          </cell>
        </row>
        <row r="133">
          <cell r="A133" t="str">
            <v>1.14.03.01</v>
          </cell>
        </row>
        <row r="134">
          <cell r="A134" t="str">
            <v>1.14.03.02</v>
          </cell>
        </row>
        <row r="135">
          <cell r="A135" t="str">
            <v>1.14.03.03</v>
          </cell>
        </row>
        <row r="136">
          <cell r="A136" t="str">
            <v>1.14.04.00</v>
          </cell>
        </row>
        <row r="137">
          <cell r="A137" t="str">
            <v>1.14.04.01</v>
          </cell>
        </row>
        <row r="138">
          <cell r="A138" t="str">
            <v>1.14.04.02</v>
          </cell>
        </row>
        <row r="139">
          <cell r="A139" t="str">
            <v>1.14.04.03</v>
          </cell>
        </row>
        <row r="140">
          <cell r="A140" t="str">
            <v>1.14.05.00</v>
          </cell>
        </row>
        <row r="141">
          <cell r="A141" t="str">
            <v>1.14.05.01</v>
          </cell>
        </row>
        <row r="142">
          <cell r="A142" t="str">
            <v>1.14.05.02</v>
          </cell>
        </row>
        <row r="143">
          <cell r="A143" t="str">
            <v>1.14.05.03</v>
          </cell>
        </row>
        <row r="144">
          <cell r="A144" t="str">
            <v>1.14.06.00</v>
          </cell>
        </row>
        <row r="145">
          <cell r="A145" t="str">
            <v>1.14.06.01</v>
          </cell>
        </row>
        <row r="146">
          <cell r="A146" t="str">
            <v>1.14.06.02</v>
          </cell>
        </row>
        <row r="147">
          <cell r="A147" t="str">
            <v>1.14.06.03</v>
          </cell>
        </row>
        <row r="148">
          <cell r="A148" t="str">
            <v>1.14.07.00</v>
          </cell>
        </row>
        <row r="149">
          <cell r="A149" t="str">
            <v>1.14.07.01</v>
          </cell>
        </row>
        <row r="150">
          <cell r="A150" t="str">
            <v>1.14.07.02</v>
          </cell>
        </row>
        <row r="151">
          <cell r="A151" t="str">
            <v>1.14.07.03</v>
          </cell>
        </row>
        <row r="152">
          <cell r="A152" t="str">
            <v>1.15.00.00</v>
          </cell>
        </row>
        <row r="153">
          <cell r="A153" t="str">
            <v>2.00.00.00</v>
          </cell>
        </row>
        <row r="154">
          <cell r="A154" t="str">
            <v>2.01.00.00</v>
          </cell>
        </row>
        <row r="155">
          <cell r="A155" t="str">
            <v>2.01.01.00</v>
          </cell>
        </row>
        <row r="156">
          <cell r="A156" t="str">
            <v>2.01.02.00</v>
          </cell>
        </row>
        <row r="157">
          <cell r="A157" t="str">
            <v>2.01.03.00</v>
          </cell>
        </row>
        <row r="158">
          <cell r="A158" t="str">
            <v>2.01.04.00</v>
          </cell>
        </row>
        <row r="159">
          <cell r="A159" t="str">
            <v>2.01.05.00</v>
          </cell>
        </row>
        <row r="160">
          <cell r="A160" t="str">
            <v>2.01.06.00</v>
          </cell>
        </row>
        <row r="161">
          <cell r="A161" t="str">
            <v>2.02.00.00</v>
          </cell>
        </row>
        <row r="162">
          <cell r="A162" t="str">
            <v>2.02.01.00</v>
          </cell>
        </row>
        <row r="163">
          <cell r="A163" t="str">
            <v>2.02.02.00</v>
          </cell>
        </row>
        <row r="164">
          <cell r="A164" t="str">
            <v>2.02.03.00</v>
          </cell>
        </row>
        <row r="165">
          <cell r="A165" t="str">
            <v>2.02.04.00</v>
          </cell>
        </row>
        <row r="166">
          <cell r="A166" t="str">
            <v>2.02.05.00</v>
          </cell>
        </row>
        <row r="167">
          <cell r="A167" t="str">
            <v>2.02.06.00</v>
          </cell>
        </row>
        <row r="168">
          <cell r="A168" t="str">
            <v>2.03.00.00</v>
          </cell>
        </row>
        <row r="169">
          <cell r="A169" t="str">
            <v>2.03.01.00</v>
          </cell>
        </row>
        <row r="170">
          <cell r="A170" t="str">
            <v>2.03.02.00</v>
          </cell>
        </row>
        <row r="171">
          <cell r="A171" t="str">
            <v>2.03.03.00</v>
          </cell>
        </row>
        <row r="172">
          <cell r="A172" t="str">
            <v>2.04.00.00</v>
          </cell>
        </row>
        <row r="173">
          <cell r="A173" t="str">
            <v>2.04.01.00</v>
          </cell>
        </row>
        <row r="174">
          <cell r="A174" t="str">
            <v>2.04.02.00</v>
          </cell>
        </row>
        <row r="175">
          <cell r="A175" t="str">
            <v>2.04.03.00</v>
          </cell>
        </row>
        <row r="176">
          <cell r="A176" t="str">
            <v>2.04.04.00</v>
          </cell>
        </row>
        <row r="177">
          <cell r="A177" t="str">
            <v>2.05.00.00</v>
          </cell>
        </row>
        <row r="178">
          <cell r="A178" t="str">
            <v>2.06.00.00</v>
          </cell>
        </row>
        <row r="179">
          <cell r="A179" t="str">
            <v>2.07.00.00</v>
          </cell>
        </row>
        <row r="180">
          <cell r="A180" t="str">
            <v>2.08.00.00</v>
          </cell>
        </row>
        <row r="181">
          <cell r="A181" t="str">
            <v>2.08.01.00</v>
          </cell>
        </row>
        <row r="182">
          <cell r="A182" t="str">
            <v>2.08.02.00</v>
          </cell>
        </row>
        <row r="183">
          <cell r="A183" t="str">
            <v>2.08.03.00</v>
          </cell>
        </row>
        <row r="184">
          <cell r="A184" t="str">
            <v>2.08.04.00</v>
          </cell>
        </row>
        <row r="185">
          <cell r="A185" t="str">
            <v>2.08.05.00</v>
          </cell>
        </row>
        <row r="186">
          <cell r="A186" t="str">
            <v>2.08.06.00</v>
          </cell>
        </row>
        <row r="187">
          <cell r="A187" t="str">
            <v>2.08.07.00</v>
          </cell>
        </row>
        <row r="188">
          <cell r="A188" t="str">
            <v>2.08.08.00</v>
          </cell>
        </row>
        <row r="189">
          <cell r="A189" t="str">
            <v>2.08.09.00</v>
          </cell>
        </row>
        <row r="190">
          <cell r="A190" t="str">
            <v>2.08.10.00</v>
          </cell>
        </row>
        <row r="191">
          <cell r="A191" t="str">
            <v>2.08.11.00</v>
          </cell>
        </row>
        <row r="192">
          <cell r="A192" t="str">
            <v>2.08.12.00</v>
          </cell>
        </row>
        <row r="193">
          <cell r="A193" t="str">
            <v>2.09.00.00</v>
          </cell>
        </row>
        <row r="194">
          <cell r="A194" t="str">
            <v>2.10.00.00</v>
          </cell>
        </row>
        <row r="195">
          <cell r="A195" t="str">
            <v>2.10.01.00</v>
          </cell>
        </row>
        <row r="196">
          <cell r="A196" t="str">
            <v>2.10.02.00</v>
          </cell>
        </row>
        <row r="197">
          <cell r="A197" t="str">
            <v>2.10.03.00</v>
          </cell>
        </row>
        <row r="198">
          <cell r="A198" t="str">
            <v>2.10.04.00</v>
          </cell>
        </row>
        <row r="199">
          <cell r="A199" t="str">
            <v>2.10.05.00</v>
          </cell>
        </row>
        <row r="200">
          <cell r="A200" t="str">
            <v>2.10.06.00</v>
          </cell>
        </row>
        <row r="201">
          <cell r="A201" t="str">
            <v>3.00.00.00</v>
          </cell>
        </row>
        <row r="202">
          <cell r="A202" t="str">
            <v>3.01.00.00</v>
          </cell>
        </row>
        <row r="203">
          <cell r="A203" t="str">
            <v>3.02.00.00</v>
          </cell>
        </row>
        <row r="204">
          <cell r="A204" t="str">
            <v>3.03.00.00</v>
          </cell>
        </row>
        <row r="205">
          <cell r="A205" t="str">
            <v>3.03.01.00</v>
          </cell>
        </row>
        <row r="206">
          <cell r="A206" t="str">
            <v>3.03.01.01</v>
          </cell>
        </row>
        <row r="207">
          <cell r="A207" t="str">
            <v>3.03.01.02</v>
          </cell>
        </row>
        <row r="208">
          <cell r="A208" t="str">
            <v>3.03.02.00</v>
          </cell>
        </row>
        <row r="209">
          <cell r="A209" t="str">
            <v>3.03.02.01</v>
          </cell>
        </row>
        <row r="210">
          <cell r="A210" t="str">
            <v>3.03.02.02</v>
          </cell>
        </row>
        <row r="211">
          <cell r="A211" t="str">
            <v>3.03.02.03</v>
          </cell>
        </row>
        <row r="212">
          <cell r="A212" t="str">
            <v>3.03.02.04</v>
          </cell>
        </row>
        <row r="213">
          <cell r="A213" t="str">
            <v>3.03.02.05</v>
          </cell>
        </row>
        <row r="214">
          <cell r="A214" t="str">
            <v>3.03.02.06</v>
          </cell>
        </row>
        <row r="215">
          <cell r="A215" t="str">
            <v>3.03.02.07</v>
          </cell>
        </row>
        <row r="216">
          <cell r="A216" t="str">
            <v>3.04.00.00</v>
          </cell>
        </row>
        <row r="217">
          <cell r="A217" t="str">
            <v>3.04.01.00</v>
          </cell>
        </row>
        <row r="218">
          <cell r="A218" t="str">
            <v>3.04.02.00</v>
          </cell>
        </row>
        <row r="219">
          <cell r="A219" t="str">
            <v>3.05.00.00</v>
          </cell>
        </row>
        <row r="220">
          <cell r="A220" t="str">
            <v>4.00.00.00</v>
          </cell>
        </row>
        <row r="221">
          <cell r="A221" t="str">
            <v>5.01.00.00</v>
          </cell>
        </row>
        <row r="222">
          <cell r="A222" t="str">
            <v>5.01.01.00</v>
          </cell>
        </row>
        <row r="223">
          <cell r="A223" t="str">
            <v>5.01.01.01</v>
          </cell>
        </row>
        <row r="224">
          <cell r="A224" t="str">
            <v>5.01.01.02</v>
          </cell>
        </row>
        <row r="225">
          <cell r="A225" t="str">
            <v>5.01.01.03</v>
          </cell>
        </row>
        <row r="226">
          <cell r="A226" t="str">
            <v>5.01.01.04</v>
          </cell>
        </row>
        <row r="227">
          <cell r="A227" t="str">
            <v>5.01.01.05</v>
          </cell>
        </row>
        <row r="228">
          <cell r="A228" t="str">
            <v>5.01.01.06</v>
          </cell>
        </row>
        <row r="229">
          <cell r="A229" t="str">
            <v>5.01.01.07</v>
          </cell>
        </row>
        <row r="230">
          <cell r="A230" t="str">
            <v>5.01.01.08</v>
          </cell>
        </row>
        <row r="231">
          <cell r="A231" t="str">
            <v>5.01.01.09</v>
          </cell>
        </row>
        <row r="232">
          <cell r="A232" t="str">
            <v>5.01.01.10</v>
          </cell>
        </row>
        <row r="233">
          <cell r="A233" t="str">
            <v>5.01.01.11</v>
          </cell>
        </row>
        <row r="234">
          <cell r="A234" t="str">
            <v>5.01.01.12</v>
          </cell>
        </row>
        <row r="235">
          <cell r="A235" t="str">
            <v>5.01.01.13</v>
          </cell>
        </row>
        <row r="236">
          <cell r="A236" t="str">
            <v>5.01.01.14</v>
          </cell>
        </row>
        <row r="237">
          <cell r="A237" t="str">
            <v>5.01.02.00</v>
          </cell>
        </row>
        <row r="238">
          <cell r="A238" t="str">
            <v>5.01.02.01</v>
          </cell>
        </row>
        <row r="239">
          <cell r="A239" t="str">
            <v>5.01.02.02</v>
          </cell>
        </row>
        <row r="240">
          <cell r="A240" t="str">
            <v>5.01.02.03</v>
          </cell>
        </row>
        <row r="241">
          <cell r="A241" t="str">
            <v>5.01.02.04</v>
          </cell>
        </row>
        <row r="242">
          <cell r="A242" t="str">
            <v>5.01.02.05</v>
          </cell>
        </row>
        <row r="243">
          <cell r="A243" t="str">
            <v>5.01.02.06</v>
          </cell>
        </row>
        <row r="244">
          <cell r="A244" t="str">
            <v>5.02.00.00</v>
          </cell>
        </row>
        <row r="245">
          <cell r="A245" t="str">
            <v>5.02.01.00</v>
          </cell>
        </row>
        <row r="246">
          <cell r="A246" t="str">
            <v>5.02.01.01</v>
          </cell>
        </row>
        <row r="247">
          <cell r="A247" t="str">
            <v>5.02.01.02</v>
          </cell>
        </row>
        <row r="248">
          <cell r="A248" t="str">
            <v>5.02.01.03</v>
          </cell>
        </row>
        <row r="249">
          <cell r="A249" t="str">
            <v>5.02.01.04</v>
          </cell>
        </row>
        <row r="250">
          <cell r="A250" t="str">
            <v>5.02.01.05</v>
          </cell>
        </row>
        <row r="251">
          <cell r="A251" t="str">
            <v>5.02.01.06</v>
          </cell>
        </row>
        <row r="252">
          <cell r="A252" t="str">
            <v>5.02.02.00</v>
          </cell>
        </row>
        <row r="253">
          <cell r="A253" t="str">
            <v>5.02.02.01</v>
          </cell>
        </row>
        <row r="254">
          <cell r="A254" t="str">
            <v>5.02.02.02</v>
          </cell>
        </row>
        <row r="255">
          <cell r="A255" t="str">
            <v>5.02.02.03</v>
          </cell>
        </row>
        <row r="256">
          <cell r="A256" t="str">
            <v>5.02.02.04</v>
          </cell>
        </row>
        <row r="257">
          <cell r="A257" t="str">
            <v>5.02.02.05</v>
          </cell>
        </row>
        <row r="258">
          <cell r="A258" t="str">
            <v>5.03.00.00</v>
          </cell>
        </row>
        <row r="259">
          <cell r="A259" t="str">
            <v>5.03.01.00</v>
          </cell>
        </row>
        <row r="260">
          <cell r="A260" t="str">
            <v>5.03.01.01</v>
          </cell>
        </row>
        <row r="261">
          <cell r="A261" t="str">
            <v>5.03.01.02</v>
          </cell>
        </row>
        <row r="262">
          <cell r="A262" t="str">
            <v>5.03.01.03</v>
          </cell>
        </row>
        <row r="263">
          <cell r="A263" t="str">
            <v>5.03.01.04</v>
          </cell>
        </row>
        <row r="264">
          <cell r="A264" t="str">
            <v>5.03.01.05</v>
          </cell>
        </row>
        <row r="265">
          <cell r="A265" t="str">
            <v>5.03.02.00</v>
          </cell>
        </row>
        <row r="266">
          <cell r="A266" t="str">
            <v>5.03.02.01</v>
          </cell>
        </row>
        <row r="267">
          <cell r="A267" t="str">
            <v>5.03.02.02</v>
          </cell>
        </row>
        <row r="268">
          <cell r="A268" t="str">
            <v>5.03.02.03</v>
          </cell>
        </row>
        <row r="269">
          <cell r="A269" t="str">
            <v>5.03.03.00</v>
          </cell>
        </row>
        <row r="270">
          <cell r="A270" t="str">
            <v>5.03.03.01</v>
          </cell>
        </row>
        <row r="271">
          <cell r="A271" t="str">
            <v>5.03.03.02</v>
          </cell>
        </row>
        <row r="272">
          <cell r="A272" t="str">
            <v>5.03.03.03</v>
          </cell>
        </row>
        <row r="273">
          <cell r="A273" t="str">
            <v>5.03.03.04</v>
          </cell>
        </row>
        <row r="274">
          <cell r="A274" t="str">
            <v>5.03.04.00</v>
          </cell>
        </row>
        <row r="275">
          <cell r="A275" t="str">
            <v>5.03.05.00</v>
          </cell>
        </row>
        <row r="276">
          <cell r="A276" t="str">
            <v>5.04.00.00</v>
          </cell>
        </row>
        <row r="277">
          <cell r="A277" t="str">
            <v>5.04.01.00</v>
          </cell>
        </row>
        <row r="278">
          <cell r="A278" t="str">
            <v>5.04.02.00</v>
          </cell>
        </row>
        <row r="279">
          <cell r="A279" t="str">
            <v>5.04.03.00</v>
          </cell>
        </row>
        <row r="280">
          <cell r="A280" t="str">
            <v>5.04.04.00</v>
          </cell>
        </row>
        <row r="281">
          <cell r="A281" t="str">
            <v>5.04.05.00</v>
          </cell>
        </row>
        <row r="282">
          <cell r="A282" t="str">
            <v>5.04.06.00</v>
          </cell>
        </row>
        <row r="283">
          <cell r="A283" t="str">
            <v>5.04.07.00</v>
          </cell>
        </row>
        <row r="284">
          <cell r="A284" t="str">
            <v>5.04.08.00</v>
          </cell>
        </row>
        <row r="285">
          <cell r="A285" t="str">
            <v>5.04.09.00</v>
          </cell>
        </row>
        <row r="286">
          <cell r="A286" t="str">
            <v>5.04.10.00</v>
          </cell>
        </row>
        <row r="287">
          <cell r="A287" t="str">
            <v>5.04.11.00</v>
          </cell>
        </row>
        <row r="288">
          <cell r="A288" t="str">
            <v>5.05.00.00</v>
          </cell>
        </row>
        <row r="289">
          <cell r="A289" t="str">
            <v>5.05.01.00</v>
          </cell>
        </row>
        <row r="290">
          <cell r="A290" t="str">
            <v>5.05.01.01</v>
          </cell>
        </row>
        <row r="291">
          <cell r="A291" t="str">
            <v>5.05.01.02</v>
          </cell>
        </row>
        <row r="292">
          <cell r="A292" t="str">
            <v>5.05.02.00</v>
          </cell>
        </row>
        <row r="293">
          <cell r="A293" t="str">
            <v>5.05.02.01</v>
          </cell>
        </row>
        <row r="294">
          <cell r="A294" t="str">
            <v>5.05.02.02</v>
          </cell>
        </row>
        <row r="295">
          <cell r="A295" t="str">
            <v>5.05.03.00</v>
          </cell>
        </row>
        <row r="296">
          <cell r="A296" t="str">
            <v>5.05.03.01</v>
          </cell>
        </row>
        <row r="297">
          <cell r="A297" t="str">
            <v>5.05.03.02</v>
          </cell>
        </row>
        <row r="298">
          <cell r="A298" t="str">
            <v>5.05.03.03</v>
          </cell>
        </row>
        <row r="299">
          <cell r="A299" t="str">
            <v>5.05.03.04</v>
          </cell>
        </row>
        <row r="300">
          <cell r="A300" t="str">
            <v>5.05.03.05</v>
          </cell>
        </row>
        <row r="301">
          <cell r="A301" t="str">
            <v>5.05.03.06</v>
          </cell>
        </row>
        <row r="302">
          <cell r="A302" t="str">
            <v>5.05.04.00</v>
          </cell>
        </row>
        <row r="303">
          <cell r="A303" t="str">
            <v>5.06.00.00</v>
          </cell>
        </row>
        <row r="304">
          <cell r="A304" t="str">
            <v>5.06.01.00</v>
          </cell>
        </row>
        <row r="305">
          <cell r="A305" t="str">
            <v>5.06.01.01</v>
          </cell>
        </row>
        <row r="306">
          <cell r="A306" t="str">
            <v>5.06.01.02</v>
          </cell>
        </row>
        <row r="307">
          <cell r="A307" t="str">
            <v>5.06.01.03</v>
          </cell>
        </row>
        <row r="308">
          <cell r="A308" t="str">
            <v>5.06.01.04</v>
          </cell>
        </row>
        <row r="309">
          <cell r="A309" t="str">
            <v>5.06.02.00</v>
          </cell>
        </row>
        <row r="310">
          <cell r="A310" t="str">
            <v>5.06.02.01</v>
          </cell>
        </row>
        <row r="311">
          <cell r="A311" t="str">
            <v>5.06.02.02</v>
          </cell>
        </row>
        <row r="312">
          <cell r="A312" t="str">
            <v>5.06.02.03</v>
          </cell>
        </row>
        <row r="313">
          <cell r="A313" t="str">
            <v>5.06.02.04</v>
          </cell>
        </row>
        <row r="314">
          <cell r="A314" t="str">
            <v>5.06.02.05</v>
          </cell>
        </row>
        <row r="315">
          <cell r="A315" t="str">
            <v>5.06.02.06</v>
          </cell>
        </row>
        <row r="316">
          <cell r="A316" t="str">
            <v>5.06.02.07</v>
          </cell>
        </row>
        <row r="317">
          <cell r="A317" t="str">
            <v>5.06.03.00</v>
          </cell>
        </row>
        <row r="318">
          <cell r="A318" t="str">
            <v>5.06.03.01</v>
          </cell>
        </row>
        <row r="319">
          <cell r="A319" t="str">
            <v>5.06.03.02</v>
          </cell>
        </row>
        <row r="320">
          <cell r="A320" t="str">
            <v>5.06.03.03</v>
          </cell>
        </row>
        <row r="321">
          <cell r="A321" t="str">
            <v>5.06.03.04</v>
          </cell>
        </row>
        <row r="322">
          <cell r="A322" t="str">
            <v>5.06.04.00</v>
          </cell>
        </row>
        <row r="323">
          <cell r="A323" t="str">
            <v>5.06.04.01</v>
          </cell>
        </row>
        <row r="324">
          <cell r="A324" t="str">
            <v>5.06.04.02</v>
          </cell>
        </row>
        <row r="325">
          <cell r="A325" t="str">
            <v>5.06.04.03</v>
          </cell>
        </row>
        <row r="326">
          <cell r="A326" t="str">
            <v>5.06.04.04</v>
          </cell>
        </row>
        <row r="327">
          <cell r="A327" t="str">
            <v>5.06.04.05</v>
          </cell>
        </row>
        <row r="328">
          <cell r="A328" t="str">
            <v>5.06.04.06</v>
          </cell>
        </row>
        <row r="329">
          <cell r="A329" t="str">
            <v>5.06.04.07</v>
          </cell>
        </row>
        <row r="330">
          <cell r="A330" t="str">
            <v>5.06.04.08</v>
          </cell>
        </row>
        <row r="331">
          <cell r="A331" t="str">
            <v>5.06.04.09</v>
          </cell>
        </row>
        <row r="332">
          <cell r="A332" t="str">
            <v>5.06.04.10</v>
          </cell>
        </row>
        <row r="333">
          <cell r="A333" t="str">
            <v>5.06.05.00</v>
          </cell>
        </row>
        <row r="334">
          <cell r="A334" t="str">
            <v>5.06.05.01</v>
          </cell>
        </row>
        <row r="335">
          <cell r="A335" t="str">
            <v>5.06.05.02</v>
          </cell>
        </row>
        <row r="336">
          <cell r="A336" t="str">
            <v>5.06.06.00</v>
          </cell>
        </row>
        <row r="337">
          <cell r="A337" t="str">
            <v>5.06.06.01</v>
          </cell>
        </row>
        <row r="338">
          <cell r="A338" t="str">
            <v>5.06.06.02</v>
          </cell>
        </row>
        <row r="339">
          <cell r="A339" t="str">
            <v>5.06.07.00</v>
          </cell>
        </row>
        <row r="340">
          <cell r="A340" t="str">
            <v>5.06.07.01</v>
          </cell>
        </row>
        <row r="341">
          <cell r="A341" t="str">
            <v>5.06.07.02</v>
          </cell>
        </row>
        <row r="342">
          <cell r="A342" t="str">
            <v>5.07.00.00</v>
          </cell>
        </row>
        <row r="343">
          <cell r="A343" t="str">
            <v>5.07.01.00</v>
          </cell>
        </row>
        <row r="344">
          <cell r="A344" t="str">
            <v>5.07.01.01</v>
          </cell>
        </row>
        <row r="345">
          <cell r="A345" t="str">
            <v>5.07.01.02</v>
          </cell>
        </row>
        <row r="346">
          <cell r="A346" t="str">
            <v>5.07.01.03</v>
          </cell>
        </row>
        <row r="347">
          <cell r="A347" t="str">
            <v>5.07.01.04</v>
          </cell>
        </row>
        <row r="348">
          <cell r="A348" t="str">
            <v>5.07.01.05</v>
          </cell>
        </row>
        <row r="349">
          <cell r="A349" t="str">
            <v>5.07.01.06</v>
          </cell>
        </row>
        <row r="350">
          <cell r="A350" t="str">
            <v>5.07.01.07</v>
          </cell>
        </row>
        <row r="351">
          <cell r="A351" t="str">
            <v>5.07.02.00</v>
          </cell>
        </row>
        <row r="352">
          <cell r="A352" t="str">
            <v>5.07.02.01</v>
          </cell>
        </row>
        <row r="353">
          <cell r="A353" t="str">
            <v>5.07.02.02</v>
          </cell>
        </row>
        <row r="354">
          <cell r="A354" t="str">
            <v>5.07.02.03</v>
          </cell>
        </row>
        <row r="355">
          <cell r="A355" t="str">
            <v>5.07.03.00</v>
          </cell>
        </row>
        <row r="356">
          <cell r="A356" t="str">
            <v>5.07.03.01</v>
          </cell>
        </row>
        <row r="357">
          <cell r="A357" t="str">
            <v>5.07.03.02</v>
          </cell>
        </row>
        <row r="358">
          <cell r="A358" t="str">
            <v>5.07.03.03</v>
          </cell>
        </row>
        <row r="359">
          <cell r="A359" t="str">
            <v>5.07.03.04</v>
          </cell>
        </row>
        <row r="360">
          <cell r="A360" t="str">
            <v>5.07.04.00</v>
          </cell>
        </row>
        <row r="361">
          <cell r="A361" t="str">
            <v>5.07.04.01</v>
          </cell>
        </row>
        <row r="362">
          <cell r="A362" t="str">
            <v>5.07.04.02</v>
          </cell>
        </row>
        <row r="363">
          <cell r="A363" t="str">
            <v>5.08.00.00</v>
          </cell>
        </row>
        <row r="364">
          <cell r="A364" t="str">
            <v>5.08.01.00</v>
          </cell>
        </row>
        <row r="365">
          <cell r="A365" t="str">
            <v>5.08.01.01</v>
          </cell>
        </row>
        <row r="366">
          <cell r="A366" t="str">
            <v>5.08.01.02</v>
          </cell>
        </row>
        <row r="367">
          <cell r="A367" t="str">
            <v>5.08.01.03</v>
          </cell>
        </row>
        <row r="368">
          <cell r="A368" t="str">
            <v>5.08.01.04</v>
          </cell>
        </row>
        <row r="369">
          <cell r="A369" t="str">
            <v>5.08.01.05</v>
          </cell>
        </row>
        <row r="370">
          <cell r="A370" t="str">
            <v>5.08.01.06</v>
          </cell>
        </row>
        <row r="371">
          <cell r="A371" t="str">
            <v>5.08.01.07</v>
          </cell>
        </row>
        <row r="372">
          <cell r="A372" t="str">
            <v>5.08.01.08</v>
          </cell>
        </row>
        <row r="373">
          <cell r="A373" t="str">
            <v>5.08.01.09</v>
          </cell>
        </row>
        <row r="374">
          <cell r="A374" t="str">
            <v>5.08.01.10</v>
          </cell>
        </row>
        <row r="375">
          <cell r="A375" t="str">
            <v>5.08.01.11</v>
          </cell>
        </row>
        <row r="376">
          <cell r="A376" t="str">
            <v>5.08.02.00</v>
          </cell>
        </row>
        <row r="377">
          <cell r="A377" t="str">
            <v>5.08.02.01</v>
          </cell>
        </row>
        <row r="378">
          <cell r="A378" t="str">
            <v>5.08.02.02</v>
          </cell>
        </row>
        <row r="379">
          <cell r="A379" t="str">
            <v>5.08.02.03</v>
          </cell>
        </row>
        <row r="380">
          <cell r="A380" t="str">
            <v>5.08.02.04</v>
          </cell>
        </row>
        <row r="381">
          <cell r="A381" t="str">
            <v>5.08.02.05</v>
          </cell>
        </row>
        <row r="382">
          <cell r="A382" t="str">
            <v>5.08.02.06</v>
          </cell>
        </row>
        <row r="383">
          <cell r="A383" t="str">
            <v>5.08.02.07</v>
          </cell>
        </row>
        <row r="384">
          <cell r="A384" t="str">
            <v>5.08.02.08</v>
          </cell>
        </row>
        <row r="385">
          <cell r="A385" t="str">
            <v>5.08.02.09</v>
          </cell>
        </row>
        <row r="386">
          <cell r="A386" t="str">
            <v>5.09.00.00</v>
          </cell>
        </row>
        <row r="387">
          <cell r="A387" t="str">
            <v>5.09.01.00</v>
          </cell>
        </row>
        <row r="388">
          <cell r="A388" t="str">
            <v>5.09.02.00</v>
          </cell>
        </row>
        <row r="389">
          <cell r="A389" t="str">
            <v>5.09.03.00</v>
          </cell>
        </row>
        <row r="390">
          <cell r="A390" t="str">
            <v>5.09.04.00</v>
          </cell>
        </row>
        <row r="391">
          <cell r="A391" t="str">
            <v>6.01.00.00</v>
          </cell>
        </row>
        <row r="392">
          <cell r="A392" t="str">
            <v>6.02.00.00</v>
          </cell>
        </row>
        <row r="393">
          <cell r="A393" t="str">
            <v>6.02.01.00</v>
          </cell>
        </row>
        <row r="394">
          <cell r="A394" t="str">
            <v>6.02.02.00</v>
          </cell>
        </row>
        <row r="395">
          <cell r="A395" t="str">
            <v>6.03.00.00</v>
          </cell>
        </row>
        <row r="396">
          <cell r="A396" t="str">
            <v>6.04.00.00</v>
          </cell>
        </row>
        <row r="397">
          <cell r="A397" t="str">
            <v>6.05.00.00</v>
          </cell>
        </row>
        <row r="398">
          <cell r="A398" t="str">
            <v>6.06.00.00</v>
          </cell>
        </row>
        <row r="399">
          <cell r="A399" t="str">
            <v>9.01.01.01</v>
          </cell>
        </row>
        <row r="400">
          <cell r="A400" t="str">
            <v>9.01.01.02</v>
          </cell>
        </row>
        <row r="401">
          <cell r="A401" t="str">
            <v>9.01.01.03</v>
          </cell>
        </row>
        <row r="402">
          <cell r="A402" t="str">
            <v>9.01.01.04</v>
          </cell>
        </row>
        <row r="403">
          <cell r="A403" t="str">
            <v>9.01.01.05</v>
          </cell>
        </row>
        <row r="404">
          <cell r="A404" t="str">
            <v>9.01.01.06</v>
          </cell>
        </row>
        <row r="405">
          <cell r="A405" t="str">
            <v>9.01.01.07</v>
          </cell>
        </row>
        <row r="406">
          <cell r="A406" t="str">
            <v>9.01.01.08</v>
          </cell>
        </row>
        <row r="407">
          <cell r="A407" t="str">
            <v>9.01.01.13</v>
          </cell>
        </row>
        <row r="408">
          <cell r="A408" t="str">
            <v>9.01.01.14</v>
          </cell>
        </row>
        <row r="409">
          <cell r="A409" t="str">
            <v>9.01.01.15</v>
          </cell>
        </row>
        <row r="410">
          <cell r="A410" t="str">
            <v>9.01.01.16</v>
          </cell>
        </row>
        <row r="411">
          <cell r="A411" t="str">
            <v>9.01.01.17</v>
          </cell>
        </row>
        <row r="412">
          <cell r="A412" t="str">
            <v>9.01.01.18</v>
          </cell>
        </row>
        <row r="413">
          <cell r="A413" t="str">
            <v>9.01.01.19</v>
          </cell>
        </row>
        <row r="414">
          <cell r="A414" t="str">
            <v>9.01.01.20</v>
          </cell>
        </row>
        <row r="415">
          <cell r="A415" t="str">
            <v>9.01.01.21</v>
          </cell>
        </row>
        <row r="416">
          <cell r="A416" t="str">
            <v>9.01.01.22</v>
          </cell>
        </row>
        <row r="417">
          <cell r="A417" t="str">
            <v>9.01.01.23</v>
          </cell>
        </row>
        <row r="418">
          <cell r="A418" t="str">
            <v>9.01.01.24</v>
          </cell>
        </row>
        <row r="419">
          <cell r="A419" t="str">
            <v>9.02.01.01</v>
          </cell>
        </row>
        <row r="420">
          <cell r="A420" t="str">
            <v>9.02.01.02</v>
          </cell>
        </row>
        <row r="421">
          <cell r="A421" t="str">
            <v>9.02.01.03</v>
          </cell>
        </row>
        <row r="422">
          <cell r="A422" t="str">
            <v>9.02.01.04</v>
          </cell>
        </row>
        <row r="423">
          <cell r="A423" t="str">
            <v>9.02.01.05</v>
          </cell>
        </row>
        <row r="424">
          <cell r="A424" t="str">
            <v>9.02.01.06</v>
          </cell>
        </row>
        <row r="425">
          <cell r="A425" t="str">
            <v>9.02.01.07</v>
          </cell>
        </row>
        <row r="426">
          <cell r="A426" t="str">
            <v>9.02.01.08</v>
          </cell>
        </row>
        <row r="427">
          <cell r="A427" t="str">
            <v>9.02.01.09</v>
          </cell>
        </row>
        <row r="428">
          <cell r="A428" t="str">
            <v>9.03.01.01</v>
          </cell>
        </row>
        <row r="429">
          <cell r="A429" t="str">
            <v>9.03.01.02</v>
          </cell>
        </row>
        <row r="430">
          <cell r="A430" t="str">
            <v>9.03.01.03</v>
          </cell>
        </row>
        <row r="431">
          <cell r="A431" t="str">
            <v>9.03.01.04</v>
          </cell>
        </row>
        <row r="432">
          <cell r="A432" t="str">
            <v>9.03.01.05</v>
          </cell>
        </row>
        <row r="433">
          <cell r="A433" t="str">
            <v>9.03.01.06</v>
          </cell>
        </row>
        <row r="434">
          <cell r="A434" t="str">
            <v>9.03.01.07</v>
          </cell>
        </row>
        <row r="435">
          <cell r="A435" t="str">
            <v>9.03.02.01</v>
          </cell>
        </row>
        <row r="436">
          <cell r="A436" t="str">
            <v>9.03.02.02</v>
          </cell>
        </row>
        <row r="437">
          <cell r="A437" t="str">
            <v>9.03.02.03</v>
          </cell>
        </row>
        <row r="438">
          <cell r="A438" t="str">
            <v>9.03.02.04</v>
          </cell>
        </row>
        <row r="439">
          <cell r="A439" t="str">
            <v>8.01.01.10</v>
          </cell>
        </row>
        <row r="440">
          <cell r="A440" t="str">
            <v>8.01.01.20</v>
          </cell>
        </row>
        <row r="441">
          <cell r="A441" t="str">
            <v>8.01.01.30</v>
          </cell>
        </row>
        <row r="442">
          <cell r="A442" t="str">
            <v>8.01.01.40</v>
          </cell>
        </row>
      </sheetData>
      <sheetData sheetId="62" refreshError="1"/>
      <sheetData sheetId="63">
        <row r="2">
          <cell r="A2" t="str">
            <v>EUR</v>
          </cell>
          <cell r="B2">
            <v>27.021000000000001</v>
          </cell>
        </row>
        <row r="3">
          <cell r="A3" t="str">
            <v>RUB</v>
          </cell>
          <cell r="B3">
            <v>0.38320049919164995</v>
          </cell>
        </row>
        <row r="4">
          <cell r="A4" t="str">
            <v>CNY</v>
          </cell>
          <cell r="B4">
            <v>3.6287820796905845</v>
          </cell>
        </row>
        <row r="5">
          <cell r="A5" t="str">
            <v>USD</v>
          </cell>
          <cell r="B5">
            <v>24.210196218976794</v>
          </cell>
        </row>
        <row r="6">
          <cell r="A6" t="str">
            <v>RON</v>
          </cell>
          <cell r="B6">
            <v>6.0670902844825649</v>
          </cell>
        </row>
        <row r="7">
          <cell r="A7" t="str">
            <v>GBP</v>
          </cell>
          <cell r="B7">
            <v>31.382181805512005</v>
          </cell>
        </row>
        <row r="8">
          <cell r="A8" t="str">
            <v>INR</v>
          </cell>
          <cell r="B8">
            <v>0.36335397462533031</v>
          </cell>
        </row>
        <row r="9">
          <cell r="A9" t="str">
            <v>IDR</v>
          </cell>
          <cell r="B9">
            <v>1.8550454407526456E-3</v>
          </cell>
        </row>
        <row r="10">
          <cell r="A10" t="str">
            <v>PHP</v>
          </cell>
          <cell r="B10">
            <v>0.50024993057484035</v>
          </cell>
        </row>
        <row r="11">
          <cell r="A11" t="str">
            <v>CZK</v>
          </cell>
          <cell r="B11">
            <v>1</v>
          </cell>
        </row>
        <row r="12">
          <cell r="A12" t="str">
            <v>KZT</v>
          </cell>
          <cell r="B12">
            <v>7.1956220707285898E-2</v>
          </cell>
        </row>
        <row r="13">
          <cell r="A13" t="str">
            <v>UAH</v>
          </cell>
          <cell r="B13">
            <v>0.92933213448651097</v>
          </cell>
        </row>
        <row r="14">
          <cell r="A14" t="str">
            <v>BYN</v>
          </cell>
          <cell r="B14">
            <v>12.503933364183249</v>
          </cell>
        </row>
        <row r="15">
          <cell r="A15" t="str">
            <v>VND</v>
          </cell>
          <cell r="B15">
            <v>1.099041892201891E-3</v>
          </cell>
        </row>
      </sheetData>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5c"/>
      <sheetName val="15a"/>
      <sheetName val="15b-NAME_OF_THE_ENTITY"/>
      <sheetName val="15d"/>
      <sheetName val="Definitions"/>
      <sheetName val="CompaniesList"/>
      <sheetName val="Contex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ElimData"/>
      <sheetName val="Instructions"/>
      <sheetName val="CounterBalancingCapacity"/>
      <sheetName val="Liabilities"/>
      <sheetName val="New Funds"/>
      <sheetName val="70 Instructions"/>
      <sheetName val="70 All"/>
      <sheetName val="70 CZK"/>
      <sheetName val="70 CNY"/>
      <sheetName val="70 EUR"/>
      <sheetName val="70 RUB"/>
      <sheetName val="70 USD"/>
      <sheetName val="70 All Check"/>
      <sheetName val="CounterpartyList"/>
      <sheetName val="RepYear"/>
      <sheetName val="OtherLists"/>
      <sheetName val="FX Rates"/>
      <sheetName val="ImpData"/>
      <sheetName val="Conversion Tables"/>
    </sheetNames>
    <sheetDataSet>
      <sheetData sheetId="0">
        <row r="3">
          <cell r="U3">
            <v>31</v>
          </cell>
        </row>
        <row r="8">
          <cell r="F8">
            <v>0</v>
          </cell>
        </row>
      </sheetData>
      <sheetData sheetId="1"/>
      <sheetData sheetId="2">
        <row r="5">
          <cell r="G5">
            <v>1000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NEW_01</v>
          </cell>
        </row>
      </sheetData>
      <sheetData sheetId="17"/>
      <sheetData sheetId="18">
        <row r="5">
          <cell r="A5" t="str">
            <v>CounterpartyId</v>
          </cell>
        </row>
        <row r="6">
          <cell r="S6">
            <v>1</v>
          </cell>
        </row>
        <row r="7">
          <cell r="S7">
            <v>2</v>
          </cell>
        </row>
        <row r="8">
          <cell r="S8">
            <v>3</v>
          </cell>
        </row>
        <row r="9">
          <cell r="S9">
            <v>4</v>
          </cell>
        </row>
        <row r="10">
          <cell r="S10">
            <v>5</v>
          </cell>
        </row>
        <row r="11">
          <cell r="S11">
            <v>6</v>
          </cell>
        </row>
        <row r="12">
          <cell r="S12">
            <v>7</v>
          </cell>
        </row>
        <row r="13">
          <cell r="S13">
            <v>8</v>
          </cell>
        </row>
        <row r="14">
          <cell r="S14">
            <v>9</v>
          </cell>
        </row>
        <row r="15">
          <cell r="S15">
            <v>10</v>
          </cell>
        </row>
        <row r="16">
          <cell r="S16">
            <v>11</v>
          </cell>
        </row>
      </sheetData>
      <sheetData sheetId="19"/>
      <sheetData sheetId="20">
        <row r="3">
          <cell r="A3" t="str">
            <v>Account</v>
          </cell>
        </row>
      </sheetData>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P"/>
      <sheetName val="70"/>
      <sheetName val="11"/>
      <sheetName val="12"/>
      <sheetName val="Update - &gt;"/>
      <sheetName val="Index"/>
      <sheetName val="RKC"/>
      <sheetName val="Klienti"/>
      <sheetName val="ČNB fixing"/>
      <sheetName val="BU roll over"/>
      <sheetName val="Roll Over"/>
      <sheetName val="70_support_BU"/>
      <sheetName val="70_support_D"/>
      <sheetName val="&gt;"/>
      <sheetName val="Support&gt;"/>
      <sheetName val="time baskets"/>
      <sheetName val="CT_bridge"/>
      <sheetName val="mm REPA"/>
      <sheetName val="Other"/>
      <sheetName val="Report&gt;"/>
    </sheetNames>
    <sheetDataSet>
      <sheetData sheetId="0" refreshError="1"/>
      <sheetData sheetId="1" refreshError="1"/>
      <sheetData sheetId="2" refreshError="1"/>
      <sheetData sheetId="3" refreshError="1"/>
      <sheetData sheetId="4" refreshError="1"/>
      <sheetData sheetId="5">
        <row r="16">
          <cell r="C16">
            <v>42247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85" zoomScaleNormal="85" zoomScaleSheetLayoutView="85" workbookViewId="0">
      <selection activeCell="B31" sqref="B3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100" t="s">
        <v>1399</v>
      </c>
      <c r="B1" s="1100"/>
      <c r="C1" s="1100"/>
      <c r="D1" s="1100"/>
      <c r="E1" s="1101"/>
      <c r="F1" s="1101"/>
      <c r="G1" s="1101"/>
      <c r="H1" s="1101"/>
    </row>
    <row r="2" spans="1:8" ht="15.75" thickBot="1">
      <c r="A2" s="1102" t="s">
        <v>1400</v>
      </c>
      <c r="B2" s="1103"/>
      <c r="C2" s="1103"/>
      <c r="D2" s="1104"/>
      <c r="E2" s="202"/>
      <c r="F2" s="202"/>
      <c r="G2" s="123"/>
    </row>
    <row r="3" spans="1:8">
      <c r="A3" s="760" t="s">
        <v>1119</v>
      </c>
      <c r="B3" s="245"/>
      <c r="C3" s="878">
        <v>43220</v>
      </c>
      <c r="D3" s="1105" t="s">
        <v>883</v>
      </c>
      <c r="E3" s="202"/>
      <c r="F3" s="202"/>
      <c r="G3" s="123"/>
    </row>
    <row r="4" spans="1:8" ht="15.75" thickBot="1">
      <c r="A4" s="761" t="s">
        <v>1120</v>
      </c>
      <c r="B4" s="246"/>
      <c r="C4" s="879">
        <v>43100</v>
      </c>
      <c r="D4" s="1106"/>
      <c r="E4" s="202"/>
      <c r="F4" s="202"/>
      <c r="G4" s="123"/>
    </row>
    <row r="5" spans="1:8" ht="27" thickBot="1">
      <c r="A5" s="1109"/>
      <c r="B5" s="1110"/>
      <c r="C5" s="849" t="s">
        <v>761</v>
      </c>
      <c r="D5" s="1107"/>
      <c r="E5" s="202"/>
      <c r="F5" s="202"/>
      <c r="G5" s="123"/>
    </row>
    <row r="6" spans="1:8">
      <c r="A6" s="218" t="s">
        <v>673</v>
      </c>
      <c r="B6" s="762" t="s">
        <v>230</v>
      </c>
      <c r="C6" s="334" t="s">
        <v>84</v>
      </c>
      <c r="D6" s="343" t="s">
        <v>1401</v>
      </c>
      <c r="E6" s="149"/>
      <c r="F6" s="149"/>
      <c r="G6" s="123"/>
    </row>
    <row r="7" spans="1:8">
      <c r="A7" s="218" t="s">
        <v>674</v>
      </c>
      <c r="B7" s="762" t="s">
        <v>231</v>
      </c>
      <c r="C7" s="335" t="s">
        <v>84</v>
      </c>
      <c r="D7" s="343" t="s">
        <v>1401</v>
      </c>
      <c r="E7" s="149"/>
      <c r="F7" s="149"/>
      <c r="G7" s="123"/>
    </row>
    <row r="8" spans="1:8">
      <c r="A8" s="218" t="s">
        <v>675</v>
      </c>
      <c r="B8" s="762" t="s">
        <v>19</v>
      </c>
      <c r="C8" s="335" t="s">
        <v>84</v>
      </c>
      <c r="D8" s="343" t="s">
        <v>1401</v>
      </c>
      <c r="E8" s="149"/>
      <c r="F8" s="149"/>
      <c r="G8" s="123"/>
    </row>
    <row r="9" spans="1:8">
      <c r="A9" s="251" t="s">
        <v>676</v>
      </c>
      <c r="B9" s="763" t="s">
        <v>954</v>
      </c>
      <c r="C9" s="336" t="s">
        <v>84</v>
      </c>
      <c r="D9" s="874" t="s">
        <v>1401</v>
      </c>
      <c r="E9" s="201"/>
      <c r="F9" s="149"/>
      <c r="G9" s="123"/>
    </row>
    <row r="10" spans="1:8">
      <c r="A10" s="251" t="s">
        <v>677</v>
      </c>
      <c r="B10" s="763" t="s">
        <v>955</v>
      </c>
      <c r="C10" s="336" t="s">
        <v>84</v>
      </c>
      <c r="D10" s="874" t="s">
        <v>1401</v>
      </c>
      <c r="E10" s="201"/>
      <c r="F10" s="149"/>
      <c r="G10" s="123"/>
    </row>
    <row r="11" spans="1:8">
      <c r="A11" s="251" t="s">
        <v>678</v>
      </c>
      <c r="B11" s="763" t="s">
        <v>956</v>
      </c>
      <c r="C11" s="336" t="s">
        <v>889</v>
      </c>
      <c r="D11" s="874" t="s">
        <v>1401</v>
      </c>
      <c r="E11" s="201"/>
      <c r="F11" s="149"/>
      <c r="G11" s="123"/>
    </row>
    <row r="12" spans="1:8">
      <c r="A12" s="251" t="s">
        <v>679</v>
      </c>
      <c r="B12" s="763" t="s">
        <v>957</v>
      </c>
      <c r="C12" s="336" t="s">
        <v>889</v>
      </c>
      <c r="D12" s="874" t="s">
        <v>1402</v>
      </c>
      <c r="E12" s="201"/>
      <c r="F12" s="149"/>
      <c r="G12" s="123"/>
    </row>
    <row r="13" spans="1:8">
      <c r="A13" s="251" t="s">
        <v>880</v>
      </c>
      <c r="B13" s="763" t="s">
        <v>958</v>
      </c>
      <c r="C13" s="336" t="s">
        <v>84</v>
      </c>
      <c r="D13" s="874" t="s">
        <v>1401</v>
      </c>
      <c r="E13" s="201"/>
      <c r="F13" s="149"/>
      <c r="G13" s="123"/>
    </row>
    <row r="14" spans="1:8">
      <c r="A14" s="251" t="s">
        <v>680</v>
      </c>
      <c r="B14" s="763" t="s">
        <v>959</v>
      </c>
      <c r="C14" s="336" t="s">
        <v>84</v>
      </c>
      <c r="D14" s="874" t="s">
        <v>1401</v>
      </c>
      <c r="E14" s="149"/>
      <c r="F14" s="149"/>
      <c r="G14" s="123"/>
    </row>
    <row r="15" spans="1:8">
      <c r="A15" s="251" t="s">
        <v>896</v>
      </c>
      <c r="B15" s="763" t="s">
        <v>960</v>
      </c>
      <c r="C15" s="336" t="s">
        <v>889</v>
      </c>
      <c r="D15" s="874" t="s">
        <v>1401</v>
      </c>
      <c r="E15" s="149"/>
      <c r="F15" s="149"/>
      <c r="G15" s="123"/>
    </row>
    <row r="16" spans="1:8">
      <c r="A16" s="219" t="s">
        <v>681</v>
      </c>
      <c r="B16" s="762" t="s">
        <v>21</v>
      </c>
      <c r="C16" s="337" t="s">
        <v>84</v>
      </c>
      <c r="D16" s="875" t="s">
        <v>1401</v>
      </c>
      <c r="E16" s="149"/>
      <c r="F16" s="149"/>
      <c r="G16" s="123"/>
    </row>
    <row r="17" spans="1:7">
      <c r="A17" s="251" t="s">
        <v>682</v>
      </c>
      <c r="B17" s="763" t="s">
        <v>961</v>
      </c>
      <c r="C17" s="336" t="s">
        <v>84</v>
      </c>
      <c r="D17" s="874" t="s">
        <v>1401</v>
      </c>
      <c r="E17" s="201"/>
      <c r="F17" s="149"/>
      <c r="G17" s="123"/>
    </row>
    <row r="18" spans="1:7">
      <c r="A18" s="251" t="s">
        <v>683</v>
      </c>
      <c r="B18" s="763" t="s">
        <v>962</v>
      </c>
      <c r="C18" s="338" t="s">
        <v>84</v>
      </c>
      <c r="D18" s="874" t="s">
        <v>1401</v>
      </c>
      <c r="E18" s="149"/>
      <c r="F18" s="149"/>
      <c r="G18" s="123"/>
    </row>
    <row r="19" spans="1:7">
      <c r="A19" s="251" t="s">
        <v>684</v>
      </c>
      <c r="B19" s="763" t="s">
        <v>963</v>
      </c>
      <c r="C19" s="338" t="s">
        <v>84</v>
      </c>
      <c r="D19" s="874" t="s">
        <v>1401</v>
      </c>
      <c r="E19" s="149"/>
      <c r="F19" s="149"/>
      <c r="G19" s="123"/>
    </row>
    <row r="20" spans="1:7">
      <c r="A20" s="219" t="s">
        <v>685</v>
      </c>
      <c r="B20" s="762" t="s">
        <v>23</v>
      </c>
      <c r="C20" s="492" t="s">
        <v>84</v>
      </c>
      <c r="D20" s="876" t="s">
        <v>1401</v>
      </c>
      <c r="E20" s="201"/>
      <c r="F20" s="149"/>
      <c r="G20" s="123"/>
    </row>
    <row r="21" spans="1:7">
      <c r="A21" s="219" t="s">
        <v>686</v>
      </c>
      <c r="B21" s="762" t="s">
        <v>24</v>
      </c>
      <c r="C21" s="339" t="s">
        <v>84</v>
      </c>
      <c r="D21" s="875" t="s">
        <v>1401</v>
      </c>
      <c r="E21" s="149"/>
      <c r="F21" s="149"/>
      <c r="G21" s="123"/>
    </row>
    <row r="22" spans="1:7">
      <c r="A22" s="218" t="s">
        <v>687</v>
      </c>
      <c r="B22" s="762" t="s">
        <v>25</v>
      </c>
      <c r="C22" s="340" t="s">
        <v>84</v>
      </c>
      <c r="D22" s="875" t="s">
        <v>1401</v>
      </c>
      <c r="E22" s="149"/>
      <c r="F22" s="149"/>
      <c r="G22" s="123"/>
    </row>
    <row r="23" spans="1:7">
      <c r="A23" s="218" t="s">
        <v>688</v>
      </c>
      <c r="B23" s="762" t="s">
        <v>26</v>
      </c>
      <c r="C23" s="340" t="s">
        <v>84</v>
      </c>
      <c r="D23" s="875" t="s">
        <v>1401</v>
      </c>
      <c r="E23" s="149"/>
      <c r="F23" s="149"/>
      <c r="G23" s="123"/>
    </row>
    <row r="24" spans="1:7">
      <c r="A24" s="218" t="s">
        <v>689</v>
      </c>
      <c r="B24" s="762" t="s">
        <v>27</v>
      </c>
      <c r="C24" s="340" t="s">
        <v>84</v>
      </c>
      <c r="D24" s="875" t="s">
        <v>1401</v>
      </c>
      <c r="E24" s="149"/>
      <c r="F24" s="149"/>
      <c r="G24" s="123"/>
    </row>
    <row r="25" spans="1:7">
      <c r="A25" s="218" t="s">
        <v>690</v>
      </c>
      <c r="B25" s="762" t="s">
        <v>28</v>
      </c>
      <c r="C25" s="340" t="s">
        <v>84</v>
      </c>
      <c r="D25" s="875" t="s">
        <v>1401</v>
      </c>
      <c r="E25" s="149"/>
      <c r="F25" s="149"/>
      <c r="G25" s="123"/>
    </row>
    <row r="26" spans="1:7">
      <c r="A26" s="218" t="s">
        <v>691</v>
      </c>
      <c r="B26" s="762" t="s">
        <v>234</v>
      </c>
      <c r="C26" s="340" t="s">
        <v>84</v>
      </c>
      <c r="D26" s="875" t="s">
        <v>1402</v>
      </c>
      <c r="E26" s="149"/>
      <c r="F26" s="149"/>
      <c r="G26" s="123"/>
    </row>
    <row r="27" spans="1:7">
      <c r="A27" s="218" t="s">
        <v>692</v>
      </c>
      <c r="B27" s="762" t="s">
        <v>235</v>
      </c>
      <c r="C27" s="340" t="s">
        <v>84</v>
      </c>
      <c r="D27" s="875" t="s">
        <v>1402</v>
      </c>
      <c r="E27" s="149"/>
      <c r="F27" s="149"/>
      <c r="G27" s="123"/>
    </row>
    <row r="28" spans="1:7">
      <c r="A28" s="218" t="s">
        <v>693</v>
      </c>
      <c r="B28" s="762" t="s">
        <v>237</v>
      </c>
      <c r="C28" s="340" t="s">
        <v>84</v>
      </c>
      <c r="D28" s="875" t="s">
        <v>1402</v>
      </c>
      <c r="E28" s="149"/>
      <c r="F28" s="149"/>
      <c r="G28" s="123"/>
    </row>
    <row r="29" spans="1:7">
      <c r="A29" s="218" t="s">
        <v>694</v>
      </c>
      <c r="B29" s="762" t="s">
        <v>236</v>
      </c>
      <c r="C29" s="340" t="s">
        <v>84</v>
      </c>
      <c r="D29" s="875" t="s">
        <v>1402</v>
      </c>
      <c r="E29" s="149"/>
      <c r="F29" s="149"/>
      <c r="G29" s="123"/>
    </row>
    <row r="30" spans="1:7">
      <c r="A30" s="251" t="s">
        <v>695</v>
      </c>
      <c r="B30" s="763" t="s">
        <v>964</v>
      </c>
      <c r="C30" s="341" t="s">
        <v>84</v>
      </c>
      <c r="D30" s="874" t="s">
        <v>1401</v>
      </c>
      <c r="E30" s="149"/>
      <c r="F30" s="149"/>
      <c r="G30" s="123"/>
    </row>
    <row r="31" spans="1:7">
      <c r="A31" s="251" t="s">
        <v>696</v>
      </c>
      <c r="B31" s="763" t="s">
        <v>965</v>
      </c>
      <c r="C31" s="341" t="s">
        <v>84</v>
      </c>
      <c r="D31" s="874" t="s">
        <v>1401</v>
      </c>
      <c r="E31" s="149"/>
      <c r="F31" s="149"/>
      <c r="G31" s="123"/>
    </row>
    <row r="32" spans="1:7">
      <c r="A32" s="251" t="s">
        <v>756</v>
      </c>
      <c r="B32" s="763" t="s">
        <v>966</v>
      </c>
      <c r="C32" s="341" t="s">
        <v>84</v>
      </c>
      <c r="D32" s="874" t="s">
        <v>1401</v>
      </c>
      <c r="E32" s="149"/>
      <c r="F32" s="149"/>
      <c r="G32" s="123"/>
    </row>
    <row r="33" spans="1:7">
      <c r="A33" s="251" t="s">
        <v>1114</v>
      </c>
      <c r="B33" s="763" t="s">
        <v>1116</v>
      </c>
      <c r="C33" s="341" t="s">
        <v>84</v>
      </c>
      <c r="D33" s="874" t="s">
        <v>1401</v>
      </c>
      <c r="E33" s="149"/>
      <c r="F33" s="149"/>
      <c r="G33" s="123"/>
    </row>
    <row r="34" spans="1:7">
      <c r="A34" s="251" t="s">
        <v>1115</v>
      </c>
      <c r="B34" s="763" t="s">
        <v>1117</v>
      </c>
      <c r="C34" s="341" t="s">
        <v>84</v>
      </c>
      <c r="D34" s="874" t="s">
        <v>1401</v>
      </c>
      <c r="E34" s="149"/>
      <c r="F34" s="149"/>
      <c r="G34" s="123"/>
    </row>
    <row r="35" spans="1:7">
      <c r="A35" s="251" t="s">
        <v>697</v>
      </c>
      <c r="B35" s="763" t="s">
        <v>1071</v>
      </c>
      <c r="C35" s="341" t="s">
        <v>84</v>
      </c>
      <c r="D35" s="874" t="s">
        <v>1401</v>
      </c>
      <c r="E35" s="201"/>
      <c r="F35" s="149"/>
      <c r="G35" s="123"/>
    </row>
    <row r="36" spans="1:7">
      <c r="A36" s="219" t="s">
        <v>718</v>
      </c>
      <c r="B36" s="762" t="s">
        <v>735</v>
      </c>
      <c r="C36" s="340" t="s">
        <v>84</v>
      </c>
      <c r="D36" s="344" t="s">
        <v>1402</v>
      </c>
      <c r="E36" s="149"/>
      <c r="F36" s="149"/>
      <c r="G36" s="123"/>
    </row>
    <row r="37" spans="1:7">
      <c r="A37" s="251" t="s">
        <v>719</v>
      </c>
      <c r="B37" s="763" t="s">
        <v>967</v>
      </c>
      <c r="C37" s="341" t="s">
        <v>84</v>
      </c>
      <c r="D37" s="345" t="s">
        <v>1402</v>
      </c>
      <c r="E37" s="149"/>
      <c r="F37" s="149"/>
      <c r="G37" s="123"/>
    </row>
    <row r="38" spans="1:7">
      <c r="A38" s="219" t="s">
        <v>720</v>
      </c>
      <c r="B38" s="762" t="s">
        <v>733</v>
      </c>
      <c r="C38" s="342" t="s">
        <v>84</v>
      </c>
      <c r="D38" s="877" t="s">
        <v>1402</v>
      </c>
      <c r="E38" s="150"/>
      <c r="F38" s="185"/>
      <c r="G38" s="123"/>
    </row>
    <row r="39" spans="1:7">
      <c r="A39" s="219" t="s">
        <v>721</v>
      </c>
      <c r="B39" s="762" t="s">
        <v>732</v>
      </c>
      <c r="C39" s="342" t="s">
        <v>84</v>
      </c>
      <c r="D39" s="877" t="s">
        <v>1402</v>
      </c>
      <c r="E39" s="149"/>
      <c r="F39" s="149"/>
      <c r="G39" s="123"/>
    </row>
    <row r="40" spans="1:7" s="208" customFormat="1" ht="15.75" thickBot="1">
      <c r="A40" s="764" t="s">
        <v>935</v>
      </c>
      <c r="B40" s="765" t="s">
        <v>1282</v>
      </c>
      <c r="C40" s="766" t="s">
        <v>84</v>
      </c>
      <c r="D40" s="767" t="s">
        <v>1401</v>
      </c>
      <c r="E40" s="567"/>
      <c r="F40" s="567"/>
      <c r="G40" s="568"/>
    </row>
    <row r="41" spans="1:7" ht="27" customHeight="1">
      <c r="A41" s="1098" t="s">
        <v>1363</v>
      </c>
      <c r="B41" s="1099"/>
      <c r="C41" s="1099"/>
      <c r="D41" s="1099"/>
      <c r="E41" s="149"/>
      <c r="F41" s="149"/>
      <c r="G41" s="123"/>
    </row>
    <row r="42" spans="1:7">
      <c r="A42" s="1108"/>
      <c r="B42" s="1108"/>
      <c r="C42" s="1108"/>
      <c r="D42" s="332"/>
      <c r="E42" s="124"/>
      <c r="F42" s="124"/>
    </row>
    <row r="43" spans="1:7" ht="15" customHeight="1">
      <c r="A43" s="333"/>
      <c r="B43" s="333"/>
      <c r="C43" s="333"/>
      <c r="D43" s="209"/>
      <c r="E43" s="124"/>
      <c r="F43" s="124"/>
    </row>
    <row r="44" spans="1:7">
      <c r="A44" s="333"/>
      <c r="B44" s="333"/>
      <c r="C44" s="333"/>
      <c r="D44" s="209"/>
      <c r="E44" s="124"/>
      <c r="F44" s="124"/>
    </row>
    <row r="45" spans="1:7">
      <c r="A45" s="333"/>
      <c r="B45" s="333"/>
      <c r="C45" s="333"/>
      <c r="D45" s="209"/>
      <c r="E45" s="124"/>
      <c r="F45" s="124"/>
    </row>
    <row r="46" spans="1:7">
      <c r="A46" s="333"/>
      <c r="B46" s="333"/>
      <c r="C46" s="333"/>
      <c r="D46" s="209"/>
      <c r="E46" s="124"/>
      <c r="F46" s="124"/>
    </row>
    <row r="47" spans="1:7">
      <c r="A47" s="333"/>
      <c r="B47" s="333"/>
      <c r="C47" s="333"/>
      <c r="D47" s="209"/>
      <c r="E47" s="124"/>
      <c r="F47" s="124"/>
    </row>
    <row r="48" spans="1:7">
      <c r="A48" s="333"/>
      <c r="B48" s="333"/>
      <c r="C48" s="333"/>
      <c r="D48" s="209"/>
      <c r="E48" s="124"/>
      <c r="F48" s="124"/>
    </row>
    <row r="49" spans="1:6">
      <c r="A49" s="333"/>
      <c r="B49" s="333"/>
      <c r="C49" s="333"/>
      <c r="D49" s="209"/>
      <c r="E49" s="124"/>
      <c r="F49" s="124"/>
    </row>
    <row r="50" spans="1:6">
      <c r="A50" s="333"/>
      <c r="B50" s="333"/>
      <c r="C50" s="333"/>
      <c r="D50" s="209"/>
      <c r="E50" s="124"/>
      <c r="F50" s="124"/>
    </row>
    <row r="51" spans="1:6">
      <c r="A51" s="333"/>
      <c r="B51" s="333"/>
      <c r="C51" s="333"/>
      <c r="D51" s="209"/>
      <c r="E51" s="124"/>
      <c r="F51" s="124"/>
    </row>
    <row r="52" spans="1:6">
      <c r="A52" s="333"/>
      <c r="B52" s="333"/>
      <c r="C52" s="333"/>
      <c r="D52" s="209"/>
      <c r="E52" s="124"/>
      <c r="F52" s="124"/>
    </row>
    <row r="53" spans="1:6">
      <c r="A53" s="333"/>
      <c r="B53" s="333"/>
      <c r="C53" s="333"/>
      <c r="D53" s="209"/>
      <c r="E53" s="124"/>
      <c r="F53" s="124"/>
    </row>
    <row r="54" spans="1:6">
      <c r="A54" s="333"/>
      <c r="B54" s="333"/>
      <c r="C54" s="333"/>
      <c r="D54" s="209"/>
      <c r="E54" s="124"/>
      <c r="F54" s="124"/>
    </row>
    <row r="55" spans="1:6">
      <c r="A55" s="333"/>
      <c r="B55" s="333"/>
      <c r="C55" s="333"/>
      <c r="D55" s="209"/>
      <c r="E55" s="124"/>
      <c r="F55" s="124"/>
    </row>
    <row r="56" spans="1:6">
      <c r="A56" s="333"/>
      <c r="B56" s="333"/>
      <c r="C56" s="333"/>
      <c r="D56" s="209"/>
      <c r="E56" s="124"/>
      <c r="F56" s="124"/>
    </row>
    <row r="57" spans="1:6">
      <c r="A57" s="333"/>
      <c r="B57" s="333"/>
      <c r="C57" s="333"/>
      <c r="D57" s="209"/>
      <c r="E57" s="124"/>
      <c r="F57" s="124"/>
    </row>
    <row r="58" spans="1:6">
      <c r="A58" s="333"/>
      <c r="B58" s="333"/>
      <c r="C58" s="333"/>
      <c r="D58" s="209"/>
      <c r="E58" s="124"/>
      <c r="F58" s="124"/>
    </row>
    <row r="59" spans="1:6">
      <c r="A59" s="333"/>
      <c r="B59" s="333"/>
      <c r="C59" s="333"/>
      <c r="D59" s="209"/>
      <c r="E59" s="124"/>
      <c r="F59" s="124"/>
    </row>
    <row r="60" spans="1:6">
      <c r="A60" s="333"/>
      <c r="B60" s="333"/>
      <c r="C60" s="333"/>
      <c r="D60" s="209"/>
      <c r="E60" s="124"/>
      <c r="F60" s="124"/>
    </row>
    <row r="61" spans="1:6">
      <c r="A61" s="333"/>
      <c r="B61" s="333"/>
      <c r="C61" s="333"/>
      <c r="D61" s="209"/>
      <c r="E61" s="124"/>
      <c r="F61" s="124"/>
    </row>
    <row r="62" spans="1:6">
      <c r="A62" s="333"/>
      <c r="B62" s="333"/>
      <c r="C62" s="333"/>
      <c r="D62" s="209"/>
      <c r="E62" s="124"/>
      <c r="F62" s="124"/>
    </row>
    <row r="63" spans="1:6">
      <c r="A63" s="333"/>
      <c r="B63" s="333"/>
      <c r="C63" s="333"/>
      <c r="D63" s="209"/>
      <c r="E63" s="124"/>
      <c r="F63" s="124"/>
    </row>
    <row r="64" spans="1:6">
      <c r="A64" s="333"/>
      <c r="B64" s="333"/>
      <c r="C64" s="333"/>
      <c r="D64" s="209"/>
      <c r="E64" s="124"/>
      <c r="F64" s="124"/>
    </row>
    <row r="65" spans="1:6">
      <c r="A65" s="333"/>
      <c r="B65" s="333"/>
      <c r="C65" s="333"/>
      <c r="D65" s="209"/>
      <c r="E65" s="124"/>
      <c r="F65" s="124"/>
    </row>
    <row r="66" spans="1:6">
      <c r="A66" s="333"/>
      <c r="B66" s="333"/>
      <c r="C66" s="333"/>
      <c r="D66" s="209"/>
      <c r="E66" s="124"/>
      <c r="F66" s="124"/>
    </row>
    <row r="67" spans="1:6">
      <c r="A67" s="333"/>
      <c r="B67" s="333"/>
      <c r="C67" s="333"/>
      <c r="D67" s="209"/>
      <c r="E67" s="124"/>
      <c r="F67" s="124"/>
    </row>
    <row r="68" spans="1:6">
      <c r="A68" s="333"/>
      <c r="B68" s="333"/>
      <c r="C68" s="333"/>
      <c r="D68" s="209"/>
      <c r="E68" s="124"/>
      <c r="F68" s="124"/>
    </row>
    <row r="69" spans="1:6">
      <c r="A69" s="333"/>
      <c r="B69" s="333"/>
      <c r="C69" s="333"/>
      <c r="D69" s="209"/>
      <c r="E69" s="124"/>
      <c r="F69" s="124"/>
    </row>
    <row r="70" spans="1:6">
      <c r="A70" s="1097"/>
      <c r="B70" s="1097"/>
      <c r="C70" s="1097"/>
    </row>
    <row r="72" spans="1:6">
      <c r="A72" s="250"/>
      <c r="B72" s="250"/>
      <c r="C72" s="250"/>
    </row>
    <row r="73" spans="1:6">
      <c r="A73" s="250"/>
      <c r="B73" s="250"/>
      <c r="C73" s="250"/>
    </row>
    <row r="74" spans="1:6">
      <c r="A74" s="250"/>
      <c r="B74" s="250"/>
      <c r="C74" s="250"/>
    </row>
    <row r="75" spans="1:6">
      <c r="A75" s="250"/>
      <c r="B75" s="250"/>
      <c r="C75" s="250"/>
    </row>
    <row r="76" spans="1:6">
      <c r="A76" s="250"/>
      <c r="B76" s="250"/>
      <c r="C76" s="250"/>
    </row>
    <row r="77" spans="1:6">
      <c r="A77" s="250"/>
      <c r="B77" s="250"/>
      <c r="C77" s="250"/>
    </row>
    <row r="78" spans="1:6">
      <c r="A78" s="250"/>
      <c r="B78" s="250"/>
      <c r="C78" s="250"/>
    </row>
    <row r="79" spans="1:6">
      <c r="A79" s="250"/>
      <c r="B79" s="250"/>
      <c r="C79" s="250"/>
    </row>
    <row r="80" spans="1:6">
      <c r="A80" s="250"/>
      <c r="B80" s="250"/>
      <c r="C80" s="250"/>
    </row>
    <row r="81" spans="1:3">
      <c r="A81" s="250"/>
      <c r="B81" s="250"/>
      <c r="C81" s="250"/>
    </row>
    <row r="82" spans="1:3">
      <c r="A82" s="250"/>
      <c r="B82" s="250"/>
      <c r="C82" s="250"/>
    </row>
    <row r="83" spans="1:3">
      <c r="A83" s="250"/>
      <c r="B83" s="250"/>
      <c r="C83" s="250"/>
    </row>
    <row r="84" spans="1:3">
      <c r="A84" s="250"/>
      <c r="B84" s="250"/>
      <c r="C84" s="250"/>
    </row>
    <row r="85" spans="1:3">
      <c r="A85" s="250"/>
      <c r="B85" s="250"/>
      <c r="C85" s="250"/>
    </row>
    <row r="86" spans="1:3">
      <c r="A86" s="250"/>
      <c r="B86" s="250"/>
      <c r="C86" s="250"/>
    </row>
    <row r="87" spans="1:3">
      <c r="A87" s="250"/>
      <c r="B87" s="250"/>
      <c r="C87" s="250"/>
    </row>
    <row r="88" spans="1:3">
      <c r="A88" s="250"/>
      <c r="B88" s="250"/>
      <c r="C88" s="250"/>
    </row>
    <row r="89" spans="1:3">
      <c r="A89" s="250"/>
      <c r="B89" s="250"/>
      <c r="C89" s="250"/>
    </row>
    <row r="90" spans="1:3">
      <c r="A90" s="250"/>
      <c r="B90" s="250"/>
      <c r="C90" s="250"/>
    </row>
    <row r="91" spans="1:3">
      <c r="A91" s="250"/>
      <c r="B91" s="250"/>
      <c r="C91" s="250"/>
    </row>
    <row r="95" spans="1:3">
      <c r="B95" s="572"/>
    </row>
    <row r="96" spans="1:3" ht="15.75">
      <c r="B96" s="571"/>
    </row>
    <row r="97" spans="2:2" ht="15.75">
      <c r="B97" s="573"/>
    </row>
    <row r="98" spans="2:2" ht="15.75">
      <c r="B98" s="573"/>
    </row>
    <row r="99" spans="2:2" ht="15.75">
      <c r="B99" s="573"/>
    </row>
    <row r="100" spans="2:2" ht="15.75">
      <c r="B100" s="573"/>
    </row>
    <row r="101" spans="2:2">
      <c r="B101" s="572"/>
    </row>
    <row r="104" spans="2:2" ht="24.75" customHeight="1">
      <c r="B104" s="57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8"/>
  <sheetViews>
    <sheet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124" t="s">
        <v>673</v>
      </c>
      <c r="B1" s="1125"/>
      <c r="C1" s="1125"/>
      <c r="D1" s="768"/>
      <c r="E1" s="208"/>
    </row>
    <row r="2" spans="1:13">
      <c r="A2" s="1126" t="s">
        <v>230</v>
      </c>
      <c r="B2" s="1127"/>
      <c r="C2" s="1127"/>
      <c r="D2" s="769"/>
      <c r="E2" s="208"/>
    </row>
    <row r="3" spans="1:13" ht="15.75" thickBot="1">
      <c r="A3" s="1128"/>
      <c r="B3" s="1129"/>
      <c r="C3" s="1129"/>
      <c r="D3" s="1130"/>
    </row>
    <row r="4" spans="1:13" ht="15" customHeight="1">
      <c r="A4" s="1131" t="s">
        <v>169</v>
      </c>
      <c r="B4" s="1132"/>
      <c r="C4" s="1133"/>
      <c r="D4" s="1137" t="s">
        <v>929</v>
      </c>
    </row>
    <row r="5" spans="1:13" ht="15.75" thickBot="1">
      <c r="A5" s="1134"/>
      <c r="B5" s="1135"/>
      <c r="C5" s="1136"/>
      <c r="D5" s="1138"/>
    </row>
    <row r="6" spans="1:13" ht="15.75" thickBot="1">
      <c r="A6" s="720" t="s">
        <v>1174</v>
      </c>
      <c r="B6" s="881">
        <f>Obsah!C4</f>
        <v>43100</v>
      </c>
      <c r="C6" s="626"/>
      <c r="D6" s="628"/>
    </row>
    <row r="7" spans="1:13" ht="15" customHeight="1">
      <c r="A7" s="708" t="s">
        <v>16</v>
      </c>
      <c r="B7" s="1145" t="s">
        <v>661</v>
      </c>
      <c r="C7" s="1145"/>
      <c r="D7" s="1111" t="s">
        <v>1272</v>
      </c>
      <c r="E7" s="125"/>
      <c r="F7" s="125"/>
      <c r="G7" s="125"/>
      <c r="H7" s="125"/>
      <c r="I7" s="125"/>
      <c r="J7" s="125"/>
      <c r="K7" s="125"/>
      <c r="L7" s="125"/>
      <c r="M7" s="125"/>
    </row>
    <row r="8" spans="1:13">
      <c r="A8" s="882" t="s">
        <v>1403</v>
      </c>
      <c r="B8" s="1116" t="s">
        <v>1409</v>
      </c>
      <c r="C8" s="1117"/>
      <c r="D8" s="1113"/>
      <c r="E8" s="125"/>
      <c r="F8" s="125"/>
      <c r="G8" s="125"/>
      <c r="H8" s="125"/>
      <c r="I8" s="125"/>
      <c r="J8" s="125"/>
      <c r="K8" s="125"/>
      <c r="L8" s="125"/>
      <c r="M8" s="125"/>
    </row>
    <row r="9" spans="1:13">
      <c r="A9" s="127" t="s">
        <v>1404</v>
      </c>
      <c r="B9" s="1116" t="s">
        <v>1410</v>
      </c>
      <c r="C9" s="1117"/>
      <c r="D9" s="1113"/>
      <c r="E9" s="125"/>
      <c r="F9" s="125"/>
      <c r="G9" s="125"/>
      <c r="H9" s="125"/>
      <c r="I9" s="125"/>
      <c r="J9" s="125"/>
      <c r="K9" s="125"/>
      <c r="L9" s="125"/>
      <c r="M9" s="125"/>
    </row>
    <row r="10" spans="1:13">
      <c r="A10" s="127" t="s">
        <v>1405</v>
      </c>
      <c r="B10" s="857" t="s">
        <v>1411</v>
      </c>
      <c r="C10" s="858"/>
      <c r="D10" s="1113"/>
      <c r="E10" s="125"/>
      <c r="F10" s="125"/>
      <c r="G10" s="125"/>
      <c r="H10" s="125"/>
      <c r="I10" s="125"/>
      <c r="J10" s="125"/>
      <c r="K10" s="125"/>
      <c r="L10" s="125"/>
      <c r="M10" s="125"/>
    </row>
    <row r="11" spans="1:13">
      <c r="A11" s="127" t="s">
        <v>1406</v>
      </c>
      <c r="B11" s="857" t="s">
        <v>1412</v>
      </c>
      <c r="C11" s="858"/>
      <c r="D11" s="1113"/>
      <c r="E11" s="125"/>
      <c r="F11" s="125"/>
      <c r="G11" s="125"/>
      <c r="H11" s="125"/>
      <c r="I11" s="125"/>
      <c r="J11" s="125"/>
      <c r="K11" s="125"/>
      <c r="L11" s="125"/>
      <c r="M11" s="125"/>
    </row>
    <row r="12" spans="1:13">
      <c r="A12" s="127" t="s">
        <v>1407</v>
      </c>
      <c r="B12" s="857" t="s">
        <v>1413</v>
      </c>
      <c r="C12" s="858"/>
      <c r="D12" s="1113"/>
      <c r="E12" s="125"/>
      <c r="F12" s="125"/>
      <c r="G12" s="125"/>
      <c r="H12" s="125"/>
      <c r="I12" s="125"/>
      <c r="J12" s="125"/>
      <c r="K12" s="125"/>
      <c r="L12" s="125"/>
      <c r="M12" s="125"/>
    </row>
    <row r="13" spans="1:13">
      <c r="A13" s="127" t="s">
        <v>26</v>
      </c>
      <c r="B13" s="857" t="s">
        <v>1414</v>
      </c>
      <c r="C13" s="858"/>
      <c r="D13" s="1113"/>
      <c r="E13" s="125"/>
      <c r="F13" s="125"/>
      <c r="G13" s="125"/>
      <c r="H13" s="125"/>
      <c r="I13" s="125"/>
      <c r="J13" s="125"/>
      <c r="K13" s="125"/>
      <c r="L13" s="125"/>
      <c r="M13" s="125"/>
    </row>
    <row r="14" spans="1:13">
      <c r="A14" s="127" t="s">
        <v>1408</v>
      </c>
      <c r="B14" s="857" t="s">
        <v>1415</v>
      </c>
      <c r="C14" s="858"/>
      <c r="D14" s="1113"/>
      <c r="E14" s="125"/>
      <c r="F14" s="125"/>
      <c r="G14" s="125"/>
      <c r="H14" s="125"/>
      <c r="I14" s="125"/>
      <c r="J14" s="125"/>
      <c r="K14" s="125"/>
      <c r="L14" s="125"/>
      <c r="M14" s="125"/>
    </row>
    <row r="15" spans="1:13">
      <c r="A15" s="1004"/>
      <c r="B15" s="1122"/>
      <c r="C15" s="1123"/>
      <c r="D15" s="1113"/>
      <c r="E15" s="125"/>
      <c r="F15" s="125"/>
      <c r="G15" s="125"/>
      <c r="H15" s="125"/>
      <c r="I15" s="125"/>
      <c r="J15" s="125"/>
      <c r="K15" s="125"/>
      <c r="L15" s="125"/>
      <c r="M15" s="125"/>
    </row>
    <row r="16" spans="1:13" ht="15.75" thickBot="1">
      <c r="A16" s="128"/>
      <c r="B16" s="1118"/>
      <c r="C16" s="1119"/>
      <c r="D16" s="1112"/>
      <c r="E16" s="125"/>
      <c r="F16" s="125"/>
      <c r="G16" s="125"/>
      <c r="H16" s="125"/>
      <c r="I16" s="125"/>
      <c r="J16" s="125"/>
      <c r="K16" s="125"/>
      <c r="L16" s="125"/>
      <c r="M16" s="125"/>
    </row>
    <row r="17" spans="1:13" ht="15" customHeight="1" outlineLevel="1">
      <c r="A17" s="126"/>
      <c r="B17" s="1120"/>
      <c r="C17" s="1121"/>
      <c r="D17" s="1111" t="s">
        <v>171</v>
      </c>
      <c r="E17" s="125"/>
      <c r="F17" s="125"/>
      <c r="G17" s="125"/>
      <c r="H17" s="125"/>
      <c r="I17" s="125"/>
      <c r="J17" s="125"/>
      <c r="K17" s="125"/>
      <c r="L17" s="125"/>
      <c r="M17" s="125"/>
    </row>
    <row r="18" spans="1:13" outlineLevel="1">
      <c r="A18" s="127"/>
      <c r="B18" s="1116"/>
      <c r="C18" s="1117"/>
      <c r="D18" s="1113"/>
      <c r="E18" s="125"/>
      <c r="F18" s="125"/>
      <c r="G18" s="125"/>
      <c r="H18" s="125"/>
      <c r="I18" s="125"/>
      <c r="J18" s="125"/>
      <c r="K18" s="125"/>
      <c r="L18" s="125"/>
      <c r="M18" s="125"/>
    </row>
    <row r="19" spans="1:13" outlineLevel="1">
      <c r="A19" s="127"/>
      <c r="B19" s="1116"/>
      <c r="C19" s="1117"/>
      <c r="D19" s="1113"/>
      <c r="E19" s="125"/>
      <c r="F19" s="125"/>
      <c r="G19" s="125"/>
      <c r="H19" s="125"/>
      <c r="I19" s="125"/>
      <c r="J19" s="125"/>
      <c r="K19" s="125"/>
      <c r="L19" s="125"/>
      <c r="M19" s="125"/>
    </row>
    <row r="20" spans="1:13" outlineLevel="1">
      <c r="A20" s="127"/>
      <c r="B20" s="1116"/>
      <c r="C20" s="1117"/>
      <c r="D20" s="1113"/>
      <c r="E20" s="125"/>
      <c r="F20" s="125"/>
      <c r="G20" s="125"/>
      <c r="H20" s="125"/>
      <c r="I20" s="125"/>
      <c r="J20" s="125"/>
      <c r="K20" s="125"/>
      <c r="L20" s="125"/>
      <c r="M20" s="125"/>
    </row>
    <row r="21" spans="1:13" outlineLevel="1">
      <c r="A21" s="127"/>
      <c r="B21" s="1116"/>
      <c r="C21" s="1117"/>
      <c r="D21" s="1113"/>
      <c r="E21" s="125"/>
      <c r="F21" s="125"/>
      <c r="G21" s="125"/>
      <c r="H21" s="125"/>
      <c r="I21" s="125"/>
      <c r="J21" s="125"/>
      <c r="K21" s="125"/>
      <c r="L21" s="125"/>
      <c r="M21" s="125"/>
    </row>
    <row r="22" spans="1:13" outlineLevel="1">
      <c r="A22" s="127"/>
      <c r="B22" s="1116"/>
      <c r="C22" s="1117"/>
      <c r="D22" s="1113"/>
      <c r="E22" s="125"/>
      <c r="F22" s="125"/>
      <c r="G22" s="125"/>
      <c r="H22" s="125"/>
      <c r="I22" s="125"/>
      <c r="J22" s="125"/>
      <c r="K22" s="125"/>
      <c r="L22" s="125"/>
      <c r="M22" s="125"/>
    </row>
    <row r="23" spans="1:13" outlineLevel="1">
      <c r="A23" s="127"/>
      <c r="B23" s="1116"/>
      <c r="C23" s="1117"/>
      <c r="D23" s="1113"/>
      <c r="E23" s="125"/>
      <c r="F23" s="125"/>
      <c r="G23" s="125"/>
      <c r="H23" s="125"/>
      <c r="I23" s="125"/>
      <c r="J23" s="125"/>
      <c r="K23" s="125"/>
      <c r="L23" s="125"/>
      <c r="M23" s="125"/>
    </row>
    <row r="24" spans="1:13" outlineLevel="1">
      <c r="A24" s="127"/>
      <c r="B24" s="1116"/>
      <c r="C24" s="1117"/>
      <c r="D24" s="1113"/>
      <c r="E24" s="125"/>
      <c r="F24" s="125"/>
      <c r="G24" s="125"/>
      <c r="H24" s="125"/>
      <c r="I24" s="125"/>
      <c r="J24" s="125"/>
      <c r="K24" s="125"/>
      <c r="L24" s="125"/>
      <c r="M24" s="125"/>
    </row>
    <row r="25" spans="1:13" outlineLevel="1">
      <c r="A25" s="127"/>
      <c r="B25" s="1116"/>
      <c r="C25" s="1117"/>
      <c r="D25" s="1113"/>
      <c r="E25" s="125"/>
      <c r="F25" s="125"/>
      <c r="G25" s="125"/>
      <c r="H25" s="125"/>
      <c r="I25" s="125"/>
      <c r="J25" s="125"/>
      <c r="K25" s="125"/>
      <c r="L25" s="125"/>
      <c r="M25" s="125"/>
    </row>
    <row r="26" spans="1:13" ht="15.75" outlineLevel="1" thickBot="1">
      <c r="A26" s="128"/>
      <c r="B26" s="1118"/>
      <c r="C26" s="1119"/>
      <c r="D26" s="1112"/>
      <c r="E26" s="125"/>
      <c r="F26" s="125"/>
      <c r="G26" s="125"/>
      <c r="H26" s="125"/>
      <c r="I26" s="125"/>
      <c r="J26" s="125"/>
      <c r="K26" s="125"/>
      <c r="L26" s="125"/>
      <c r="M26" s="125"/>
    </row>
    <row r="27" spans="1:13" ht="31.5" customHeight="1">
      <c r="A27" s="708" t="s">
        <v>170</v>
      </c>
      <c r="B27" s="1115" t="s">
        <v>180</v>
      </c>
      <c r="C27" s="1115"/>
      <c r="D27" s="1111" t="s">
        <v>174</v>
      </c>
      <c r="E27" s="125"/>
      <c r="F27" s="125"/>
      <c r="G27" s="125"/>
      <c r="H27" s="125"/>
      <c r="I27" s="125"/>
      <c r="J27" s="125"/>
      <c r="K27" s="125"/>
      <c r="L27" s="125"/>
      <c r="M27" s="125"/>
    </row>
    <row r="28" spans="1:13">
      <c r="A28" s="712" t="s">
        <v>1416</v>
      </c>
      <c r="B28" s="1116" t="s">
        <v>1418</v>
      </c>
      <c r="C28" s="1117"/>
      <c r="D28" s="1113"/>
      <c r="E28" s="125"/>
      <c r="F28" s="125"/>
      <c r="G28" s="125"/>
      <c r="H28" s="125"/>
      <c r="I28" s="125"/>
      <c r="J28" s="125"/>
      <c r="K28" s="125"/>
      <c r="L28" s="125"/>
      <c r="M28" s="125"/>
    </row>
    <row r="29" spans="1:13">
      <c r="A29" s="712" t="s">
        <v>1417</v>
      </c>
      <c r="B29" s="1116" t="s">
        <v>1419</v>
      </c>
      <c r="C29" s="1117"/>
      <c r="D29" s="1113"/>
      <c r="E29" s="125"/>
      <c r="F29" s="125"/>
      <c r="G29" s="125"/>
      <c r="H29" s="125"/>
      <c r="I29" s="125"/>
      <c r="J29" s="125"/>
      <c r="K29" s="125"/>
      <c r="L29" s="125"/>
      <c r="M29" s="125"/>
    </row>
    <row r="30" spans="1:13">
      <c r="A30" s="127"/>
      <c r="B30" s="1116"/>
      <c r="C30" s="1117"/>
      <c r="D30" s="1113"/>
      <c r="E30" s="125"/>
      <c r="F30" s="125"/>
      <c r="G30" s="125"/>
      <c r="H30" s="125"/>
      <c r="I30" s="125"/>
      <c r="J30" s="125"/>
      <c r="K30" s="125"/>
      <c r="L30" s="125"/>
      <c r="M30" s="125"/>
    </row>
    <row r="31" spans="1:13">
      <c r="A31" s="127"/>
      <c r="B31" s="1116"/>
      <c r="C31" s="1117"/>
      <c r="D31" s="1113"/>
      <c r="E31" s="125"/>
      <c r="F31" s="125"/>
      <c r="G31" s="125"/>
      <c r="H31" s="125"/>
      <c r="I31" s="125"/>
      <c r="J31" s="125"/>
      <c r="K31" s="125"/>
      <c r="L31" s="125"/>
      <c r="M31" s="125"/>
    </row>
    <row r="32" spans="1:13" ht="15.75" thickBot="1">
      <c r="A32" s="128"/>
      <c r="B32" s="1118"/>
      <c r="C32" s="1119"/>
      <c r="D32" s="1112"/>
      <c r="E32" s="125"/>
      <c r="F32" s="125"/>
      <c r="G32" s="125"/>
      <c r="H32" s="125"/>
      <c r="I32" s="125"/>
      <c r="J32" s="125"/>
      <c r="K32" s="125"/>
      <c r="L32" s="125"/>
      <c r="M32" s="125"/>
    </row>
    <row r="33" spans="1:13" ht="15" customHeight="1" outlineLevel="1">
      <c r="A33" s="126"/>
      <c r="B33" s="1120"/>
      <c r="C33" s="1121"/>
      <c r="D33" s="1111" t="s">
        <v>174</v>
      </c>
      <c r="E33" s="125"/>
      <c r="F33" s="125"/>
      <c r="G33" s="125"/>
      <c r="H33" s="125"/>
      <c r="I33" s="125"/>
      <c r="J33" s="125"/>
      <c r="K33" s="125"/>
      <c r="L33" s="125"/>
      <c r="M33" s="125"/>
    </row>
    <row r="34" spans="1:13" outlineLevel="1">
      <c r="A34" s="127"/>
      <c r="B34" s="1116"/>
      <c r="C34" s="1117"/>
      <c r="D34" s="1113"/>
      <c r="E34" s="125"/>
      <c r="F34" s="125"/>
      <c r="G34" s="125"/>
      <c r="H34" s="125"/>
      <c r="I34" s="125"/>
      <c r="J34" s="125"/>
      <c r="K34" s="125"/>
      <c r="L34" s="125"/>
      <c r="M34" s="125"/>
    </row>
    <row r="35" spans="1:13" outlineLevel="1">
      <c r="A35" s="127"/>
      <c r="B35" s="1116"/>
      <c r="C35" s="1117"/>
      <c r="D35" s="1113"/>
      <c r="E35" s="125"/>
      <c r="F35" s="125"/>
      <c r="G35" s="125"/>
      <c r="H35" s="125"/>
      <c r="I35" s="125"/>
      <c r="J35" s="125"/>
      <c r="K35" s="125"/>
      <c r="L35" s="125"/>
      <c r="M35" s="125"/>
    </row>
    <row r="36" spans="1:13" outlineLevel="1">
      <c r="A36" s="127"/>
      <c r="B36" s="1116"/>
      <c r="C36" s="1117"/>
      <c r="D36" s="1113"/>
      <c r="E36" s="125"/>
      <c r="F36" s="125"/>
      <c r="G36" s="125"/>
      <c r="H36" s="125"/>
      <c r="I36" s="125"/>
      <c r="J36" s="125"/>
      <c r="K36" s="125"/>
      <c r="L36" s="125"/>
      <c r="M36" s="125"/>
    </row>
    <row r="37" spans="1:13" outlineLevel="1">
      <c r="A37" s="127"/>
      <c r="B37" s="1116"/>
      <c r="C37" s="1117"/>
      <c r="D37" s="1113"/>
      <c r="E37" s="125"/>
      <c r="F37" s="125"/>
      <c r="G37" s="125"/>
      <c r="H37" s="125"/>
      <c r="I37" s="125"/>
      <c r="J37" s="125"/>
      <c r="K37" s="125"/>
      <c r="L37" s="125"/>
      <c r="M37" s="125"/>
    </row>
    <row r="38" spans="1:13" outlineLevel="1">
      <c r="A38" s="127"/>
      <c r="B38" s="1116"/>
      <c r="C38" s="1117"/>
      <c r="D38" s="1113"/>
      <c r="E38" s="125"/>
      <c r="F38" s="125"/>
      <c r="G38" s="125"/>
      <c r="H38" s="125"/>
      <c r="I38" s="125"/>
      <c r="J38" s="125"/>
      <c r="K38" s="125"/>
      <c r="L38" s="125"/>
      <c r="M38" s="125"/>
    </row>
    <row r="39" spans="1:13" outlineLevel="1">
      <c r="A39" s="127"/>
      <c r="B39" s="1116"/>
      <c r="C39" s="1117"/>
      <c r="D39" s="1113"/>
      <c r="E39" s="125"/>
      <c r="F39" s="125"/>
      <c r="G39" s="125"/>
      <c r="H39" s="125"/>
      <c r="I39" s="125"/>
      <c r="J39" s="125"/>
      <c r="K39" s="125"/>
      <c r="L39" s="125"/>
      <c r="M39" s="125"/>
    </row>
    <row r="40" spans="1:13" outlineLevel="1">
      <c r="A40" s="127"/>
      <c r="B40" s="1116"/>
      <c r="C40" s="1117"/>
      <c r="D40" s="1113"/>
      <c r="E40" s="125"/>
      <c r="F40" s="125"/>
      <c r="G40" s="125"/>
      <c r="H40" s="125"/>
      <c r="I40" s="125"/>
      <c r="J40" s="125"/>
      <c r="K40" s="125"/>
      <c r="L40" s="125"/>
      <c r="M40" s="125"/>
    </row>
    <row r="41" spans="1:13" outlineLevel="1">
      <c r="A41" s="127"/>
      <c r="B41" s="1116"/>
      <c r="C41" s="1117"/>
      <c r="D41" s="1113"/>
      <c r="E41" s="125"/>
      <c r="F41" s="125"/>
      <c r="G41" s="125"/>
      <c r="H41" s="125"/>
      <c r="I41" s="125"/>
      <c r="J41" s="125"/>
      <c r="K41" s="125"/>
      <c r="L41" s="125"/>
      <c r="M41" s="125"/>
    </row>
    <row r="42" spans="1:13" ht="15.75" outlineLevel="1" thickBot="1">
      <c r="A42" s="128"/>
      <c r="B42" s="1118"/>
      <c r="C42" s="1119"/>
      <c r="D42" s="1112"/>
      <c r="E42" s="125"/>
      <c r="F42" s="125"/>
      <c r="G42" s="125"/>
      <c r="H42" s="125"/>
      <c r="I42" s="125"/>
      <c r="J42" s="125"/>
      <c r="K42" s="125"/>
      <c r="L42" s="125"/>
      <c r="M42" s="125"/>
    </row>
    <row r="43" spans="1:13" ht="15" customHeight="1">
      <c r="A43" s="1114" t="s">
        <v>172</v>
      </c>
      <c r="B43" s="1115"/>
      <c r="C43" s="1115"/>
      <c r="D43" s="1111" t="s">
        <v>173</v>
      </c>
      <c r="E43" s="125"/>
      <c r="F43" s="125"/>
      <c r="G43" s="125"/>
      <c r="H43" s="125"/>
      <c r="I43" s="125"/>
      <c r="J43" s="125"/>
      <c r="K43" s="125"/>
      <c r="L43" s="125"/>
      <c r="M43" s="125"/>
    </row>
    <row r="44" spans="1:13" s="94" customFormat="1" ht="85.5" customHeight="1" thickBot="1">
      <c r="A44" s="1139" t="s">
        <v>1420</v>
      </c>
      <c r="B44" s="1140"/>
      <c r="C44" s="1141"/>
      <c r="D44" s="1112"/>
    </row>
    <row r="45" spans="1:13" ht="15" customHeight="1" outlineLevel="1">
      <c r="A45" s="322"/>
      <c r="B45" s="323"/>
      <c r="C45" s="324"/>
      <c r="D45" s="1111" t="s">
        <v>173</v>
      </c>
      <c r="E45" s="125"/>
      <c r="F45" s="125"/>
      <c r="G45" s="125"/>
      <c r="H45" s="125"/>
      <c r="I45" s="125"/>
      <c r="J45" s="125"/>
      <c r="K45" s="125"/>
      <c r="L45" s="125"/>
      <c r="M45" s="125"/>
    </row>
    <row r="46" spans="1:13" outlineLevel="1">
      <c r="A46" s="325"/>
      <c r="B46" s="326"/>
      <c r="C46" s="327"/>
      <c r="D46" s="1113"/>
      <c r="E46" s="125"/>
      <c r="F46" s="125"/>
      <c r="G46" s="125"/>
      <c r="H46" s="125"/>
      <c r="I46" s="125"/>
      <c r="J46" s="125"/>
      <c r="K46" s="125"/>
      <c r="L46" s="125"/>
      <c r="M46" s="125"/>
    </row>
    <row r="47" spans="1:13" outlineLevel="1">
      <c r="A47" s="325"/>
      <c r="B47" s="326"/>
      <c r="C47" s="327"/>
      <c r="D47" s="1113"/>
      <c r="E47" s="125"/>
      <c r="F47" s="125"/>
      <c r="G47" s="125"/>
      <c r="H47" s="125"/>
      <c r="I47" s="125"/>
      <c r="J47" s="125"/>
      <c r="K47" s="125"/>
      <c r="L47" s="125"/>
      <c r="M47" s="125"/>
    </row>
    <row r="48" spans="1:13" outlineLevel="1">
      <c r="A48" s="325"/>
      <c r="B48" s="326"/>
      <c r="C48" s="327"/>
      <c r="D48" s="1113"/>
      <c r="E48" s="125"/>
      <c r="F48" s="125"/>
      <c r="G48" s="125"/>
      <c r="H48" s="125"/>
      <c r="I48" s="125"/>
      <c r="J48" s="125"/>
      <c r="K48" s="125"/>
      <c r="L48" s="125"/>
      <c r="M48" s="125"/>
    </row>
    <row r="49" spans="1:13" outlineLevel="1">
      <c r="A49" s="325"/>
      <c r="B49" s="326"/>
      <c r="C49" s="327"/>
      <c r="D49" s="1113"/>
      <c r="E49" s="125"/>
      <c r="F49" s="125"/>
      <c r="G49" s="125"/>
      <c r="H49" s="125"/>
      <c r="I49" s="125"/>
      <c r="J49" s="125"/>
      <c r="K49" s="125"/>
      <c r="L49" s="125"/>
      <c r="M49" s="125"/>
    </row>
    <row r="50" spans="1:13" outlineLevel="1">
      <c r="A50" s="325"/>
      <c r="B50" s="326"/>
      <c r="C50" s="327"/>
      <c r="D50" s="1113"/>
      <c r="E50" s="125"/>
      <c r="F50" s="125"/>
      <c r="G50" s="125"/>
      <c r="H50" s="125"/>
      <c r="I50" s="125"/>
      <c r="J50" s="125"/>
      <c r="K50" s="125"/>
      <c r="L50" s="125"/>
      <c r="M50" s="125"/>
    </row>
    <row r="51" spans="1:13" outlineLevel="1">
      <c r="A51" s="325"/>
      <c r="B51" s="326"/>
      <c r="C51" s="327"/>
      <c r="D51" s="1113"/>
      <c r="E51" s="125"/>
      <c r="F51" s="125"/>
      <c r="G51" s="125"/>
      <c r="H51" s="125"/>
      <c r="I51" s="125"/>
      <c r="J51" s="125"/>
      <c r="K51" s="125"/>
      <c r="L51" s="125"/>
      <c r="M51" s="125"/>
    </row>
    <row r="52" spans="1:13" outlineLevel="1">
      <c r="A52" s="325"/>
      <c r="B52" s="326"/>
      <c r="C52" s="327"/>
      <c r="D52" s="1113"/>
      <c r="E52" s="125"/>
      <c r="F52" s="125"/>
      <c r="G52" s="125"/>
      <c r="H52" s="125"/>
      <c r="I52" s="125"/>
      <c r="J52" s="125"/>
      <c r="K52" s="125"/>
      <c r="L52" s="125"/>
      <c r="M52" s="125"/>
    </row>
    <row r="53" spans="1:13" outlineLevel="1">
      <c r="A53" s="325"/>
      <c r="B53" s="326"/>
      <c r="C53" s="327"/>
      <c r="D53" s="1113"/>
      <c r="E53" s="125"/>
      <c r="F53" s="125"/>
      <c r="G53" s="125"/>
      <c r="H53" s="125"/>
      <c r="I53" s="125"/>
      <c r="J53" s="125"/>
      <c r="K53" s="125"/>
      <c r="L53" s="125"/>
      <c r="M53" s="125"/>
    </row>
    <row r="54" spans="1:13" ht="15.75" outlineLevel="1" thickBot="1">
      <c r="A54" s="328"/>
      <c r="B54" s="329"/>
      <c r="C54" s="330"/>
      <c r="D54" s="1112"/>
      <c r="E54" s="125"/>
      <c r="F54" s="125"/>
      <c r="G54" s="125"/>
      <c r="H54" s="125"/>
      <c r="I54" s="125"/>
      <c r="J54" s="125"/>
      <c r="K54" s="125"/>
      <c r="L54" s="125"/>
      <c r="M54" s="125"/>
    </row>
    <row r="55" spans="1:13" ht="15" customHeight="1">
      <c r="A55" s="1114" t="s">
        <v>196</v>
      </c>
      <c r="B55" s="1115"/>
      <c r="C55" s="1115"/>
      <c r="D55" s="1111" t="s">
        <v>175</v>
      </c>
      <c r="E55" s="125"/>
      <c r="F55" s="125"/>
      <c r="G55" s="125"/>
      <c r="H55" s="125"/>
      <c r="I55" s="125"/>
      <c r="J55" s="125"/>
      <c r="K55" s="125"/>
      <c r="L55" s="125"/>
      <c r="M55" s="125"/>
    </row>
    <row r="56" spans="1:13" ht="91.5" customHeight="1" thickBot="1">
      <c r="A56" s="1139" t="s">
        <v>1421</v>
      </c>
      <c r="B56" s="1140"/>
      <c r="C56" s="1141"/>
      <c r="D56" s="1112"/>
      <c r="E56" s="125"/>
      <c r="F56" s="125"/>
      <c r="G56" s="125"/>
      <c r="H56" s="125"/>
      <c r="I56" s="125"/>
      <c r="J56" s="125"/>
      <c r="K56" s="125"/>
      <c r="L56" s="125"/>
      <c r="M56" s="125"/>
    </row>
    <row r="57" spans="1:13" ht="15" customHeight="1" outlineLevel="1">
      <c r="A57" s="322"/>
      <c r="B57" s="323"/>
      <c r="C57" s="324"/>
      <c r="D57" s="1111" t="s">
        <v>175</v>
      </c>
      <c r="E57" s="125"/>
      <c r="F57" s="125"/>
      <c r="G57" s="125"/>
      <c r="H57" s="125"/>
      <c r="I57" s="125"/>
      <c r="J57" s="125"/>
      <c r="K57" s="125"/>
      <c r="L57" s="125"/>
      <c r="M57" s="125"/>
    </row>
    <row r="58" spans="1:13" outlineLevel="1">
      <c r="A58" s="325"/>
      <c r="B58" s="326"/>
      <c r="C58" s="327"/>
      <c r="D58" s="1113"/>
      <c r="E58" s="125"/>
      <c r="F58" s="125"/>
      <c r="G58" s="125"/>
      <c r="H58" s="125"/>
      <c r="I58" s="125"/>
      <c r="J58" s="125"/>
      <c r="K58" s="125"/>
      <c r="L58" s="125"/>
      <c r="M58" s="125"/>
    </row>
    <row r="59" spans="1:13" outlineLevel="1">
      <c r="A59" s="325"/>
      <c r="B59" s="326"/>
      <c r="C59" s="327"/>
      <c r="D59" s="1113"/>
      <c r="E59" s="125"/>
      <c r="F59" s="125"/>
      <c r="G59" s="125"/>
      <c r="H59" s="125"/>
      <c r="I59" s="125"/>
      <c r="J59" s="125"/>
      <c r="K59" s="125"/>
      <c r="L59" s="125"/>
      <c r="M59" s="125"/>
    </row>
    <row r="60" spans="1:13" outlineLevel="1">
      <c r="A60" s="325"/>
      <c r="B60" s="326"/>
      <c r="C60" s="327"/>
      <c r="D60" s="1113"/>
      <c r="E60" s="125"/>
      <c r="F60" s="125"/>
      <c r="G60" s="125"/>
      <c r="H60" s="125"/>
      <c r="I60" s="125"/>
      <c r="J60" s="125"/>
      <c r="K60" s="125"/>
      <c r="L60" s="125"/>
      <c r="M60" s="125"/>
    </row>
    <row r="61" spans="1:13" outlineLevel="1">
      <c r="A61" s="325"/>
      <c r="B61" s="326"/>
      <c r="C61" s="327"/>
      <c r="D61" s="1113"/>
      <c r="E61" s="125"/>
      <c r="F61" s="125"/>
      <c r="G61" s="125"/>
      <c r="H61" s="125"/>
      <c r="I61" s="125"/>
      <c r="J61" s="125"/>
      <c r="K61" s="125"/>
      <c r="L61" s="125"/>
      <c r="M61" s="125"/>
    </row>
    <row r="62" spans="1:13" outlineLevel="1">
      <c r="A62" s="325"/>
      <c r="B62" s="326"/>
      <c r="C62" s="327"/>
      <c r="D62" s="1113"/>
      <c r="E62" s="125"/>
      <c r="F62" s="125"/>
      <c r="G62" s="125"/>
      <c r="H62" s="125"/>
      <c r="I62" s="125"/>
      <c r="J62" s="125"/>
      <c r="K62" s="125"/>
      <c r="L62" s="125"/>
      <c r="M62" s="125"/>
    </row>
    <row r="63" spans="1:13" outlineLevel="1">
      <c r="A63" s="325"/>
      <c r="B63" s="326"/>
      <c r="C63" s="327"/>
      <c r="D63" s="1113"/>
      <c r="E63" s="125"/>
      <c r="F63" s="125"/>
      <c r="G63" s="125"/>
      <c r="H63" s="125"/>
      <c r="I63" s="125"/>
      <c r="J63" s="125"/>
      <c r="K63" s="125"/>
      <c r="L63" s="125"/>
      <c r="M63" s="125"/>
    </row>
    <row r="64" spans="1:13" outlineLevel="1">
      <c r="A64" s="325"/>
      <c r="B64" s="326"/>
      <c r="C64" s="327"/>
      <c r="D64" s="1113"/>
      <c r="E64" s="125"/>
      <c r="F64" s="125"/>
      <c r="G64" s="125"/>
      <c r="H64" s="125"/>
      <c r="I64" s="125"/>
      <c r="J64" s="125"/>
      <c r="K64" s="125"/>
      <c r="L64" s="125"/>
      <c r="M64" s="125"/>
    </row>
    <row r="65" spans="1:13" outlineLevel="1">
      <c r="A65" s="325"/>
      <c r="B65" s="326"/>
      <c r="C65" s="327"/>
      <c r="D65" s="1113"/>
      <c r="E65" s="125"/>
      <c r="F65" s="125"/>
      <c r="G65" s="125"/>
      <c r="H65" s="125"/>
      <c r="I65" s="125"/>
      <c r="J65" s="125"/>
      <c r="K65" s="125"/>
      <c r="L65" s="125"/>
      <c r="M65" s="125"/>
    </row>
    <row r="66" spans="1:13" ht="15.75" outlineLevel="1" thickBot="1">
      <c r="A66" s="328"/>
      <c r="B66" s="329"/>
      <c r="C66" s="330"/>
      <c r="D66" s="1112"/>
      <c r="E66" s="125"/>
      <c r="F66" s="125"/>
      <c r="G66" s="125"/>
      <c r="H66" s="125"/>
      <c r="I66" s="125"/>
      <c r="J66" s="125"/>
      <c r="K66" s="125"/>
      <c r="L66" s="125"/>
      <c r="M66" s="125"/>
    </row>
    <row r="67" spans="1:13" ht="30" customHeight="1">
      <c r="A67" s="1114" t="s">
        <v>176</v>
      </c>
      <c r="B67" s="1115"/>
      <c r="C67" s="1115"/>
      <c r="D67" s="1111" t="s">
        <v>177</v>
      </c>
      <c r="E67" s="125"/>
      <c r="F67" s="125"/>
      <c r="G67" s="125"/>
      <c r="H67" s="125"/>
      <c r="I67" s="125"/>
      <c r="J67" s="159"/>
      <c r="K67" s="125"/>
      <c r="L67" s="125"/>
      <c r="M67" s="125"/>
    </row>
    <row r="68" spans="1:13" ht="40.5" customHeight="1" thickBot="1">
      <c r="A68" s="1139" t="s">
        <v>1422</v>
      </c>
      <c r="B68" s="1140"/>
      <c r="C68" s="1141"/>
      <c r="D68" s="1112"/>
      <c r="E68" s="125"/>
      <c r="F68" s="125"/>
      <c r="G68" s="125"/>
      <c r="H68" s="125"/>
      <c r="I68" s="125"/>
      <c r="J68" s="125"/>
      <c r="K68" s="125"/>
      <c r="L68" s="125"/>
      <c r="M68" s="125"/>
    </row>
    <row r="69" spans="1:13" ht="15" customHeight="1" outlineLevel="1">
      <c r="A69" s="322"/>
      <c r="B69" s="323"/>
      <c r="C69" s="324"/>
      <c r="D69" s="1111" t="s">
        <v>177</v>
      </c>
      <c r="E69" s="125"/>
      <c r="F69" s="125"/>
      <c r="G69" s="125"/>
      <c r="H69" s="125"/>
      <c r="I69" s="125"/>
      <c r="J69" s="125"/>
      <c r="K69" s="125"/>
      <c r="L69" s="125"/>
      <c r="M69" s="125"/>
    </row>
    <row r="70" spans="1:13" outlineLevel="1">
      <c r="A70" s="325"/>
      <c r="B70" s="326"/>
      <c r="C70" s="327"/>
      <c r="D70" s="1113"/>
      <c r="E70" s="125"/>
      <c r="F70" s="125"/>
      <c r="G70" s="125"/>
      <c r="H70" s="125"/>
      <c r="I70" s="125"/>
      <c r="J70" s="125"/>
      <c r="K70" s="125"/>
      <c r="L70" s="125"/>
      <c r="M70" s="125"/>
    </row>
    <row r="71" spans="1:13" outlineLevel="1">
      <c r="A71" s="325"/>
      <c r="B71" s="326"/>
      <c r="C71" s="327"/>
      <c r="D71" s="1113"/>
      <c r="E71" s="125"/>
      <c r="F71" s="125"/>
      <c r="G71" s="125"/>
      <c r="H71" s="125"/>
      <c r="I71" s="125"/>
      <c r="J71" s="125"/>
      <c r="K71" s="125"/>
      <c r="L71" s="125"/>
      <c r="M71" s="125"/>
    </row>
    <row r="72" spans="1:13" outlineLevel="1">
      <c r="A72" s="325"/>
      <c r="B72" s="326"/>
      <c r="C72" s="327"/>
      <c r="D72" s="1113"/>
      <c r="E72" s="125"/>
      <c r="F72" s="125"/>
      <c r="G72" s="125"/>
      <c r="H72" s="125"/>
      <c r="I72" s="125"/>
      <c r="J72" s="125"/>
      <c r="K72" s="125"/>
      <c r="L72" s="125"/>
      <c r="M72" s="125"/>
    </row>
    <row r="73" spans="1:13" outlineLevel="1">
      <c r="A73" s="325"/>
      <c r="B73" s="326"/>
      <c r="C73" s="327"/>
      <c r="D73" s="1113"/>
      <c r="E73" s="125"/>
      <c r="F73" s="125"/>
      <c r="G73" s="125"/>
      <c r="H73" s="125"/>
      <c r="I73" s="125"/>
      <c r="J73" s="125"/>
      <c r="K73" s="125"/>
      <c r="L73" s="125"/>
      <c r="M73" s="125"/>
    </row>
    <row r="74" spans="1:13" outlineLevel="1">
      <c r="A74" s="325"/>
      <c r="B74" s="326"/>
      <c r="C74" s="327"/>
      <c r="D74" s="1113"/>
      <c r="E74" s="125"/>
      <c r="F74" s="125"/>
      <c r="G74" s="125"/>
      <c r="H74" s="125"/>
      <c r="I74" s="125"/>
      <c r="J74" s="125"/>
      <c r="K74" s="125"/>
      <c r="L74" s="125"/>
      <c r="M74" s="125"/>
    </row>
    <row r="75" spans="1:13" outlineLevel="1">
      <c r="A75" s="325"/>
      <c r="B75" s="326"/>
      <c r="C75" s="327"/>
      <c r="D75" s="1113"/>
      <c r="E75" s="125"/>
      <c r="F75" s="125"/>
      <c r="G75" s="125"/>
      <c r="H75" s="125"/>
      <c r="I75" s="125"/>
      <c r="J75" s="125"/>
      <c r="K75" s="125"/>
      <c r="L75" s="125"/>
      <c r="M75" s="125"/>
    </row>
    <row r="76" spans="1:13" outlineLevel="1">
      <c r="A76" s="325"/>
      <c r="B76" s="326"/>
      <c r="C76" s="327"/>
      <c r="D76" s="1113"/>
      <c r="E76" s="125"/>
      <c r="F76" s="125"/>
      <c r="G76" s="125"/>
      <c r="H76" s="125"/>
      <c r="I76" s="125"/>
      <c r="J76" s="125"/>
      <c r="K76" s="125"/>
      <c r="L76" s="125"/>
      <c r="M76" s="125"/>
    </row>
    <row r="77" spans="1:13" outlineLevel="1">
      <c r="A77" s="325"/>
      <c r="B77" s="326"/>
      <c r="C77" s="327"/>
      <c r="D77" s="1113"/>
      <c r="E77" s="125"/>
      <c r="F77" s="125"/>
      <c r="G77" s="125"/>
      <c r="H77" s="125"/>
      <c r="I77" s="125"/>
      <c r="J77" s="125"/>
      <c r="K77" s="125"/>
      <c r="L77" s="125"/>
      <c r="M77" s="125"/>
    </row>
    <row r="78" spans="1:13" ht="15.75" outlineLevel="1" thickBot="1">
      <c r="A78" s="328"/>
      <c r="B78" s="329"/>
      <c r="C78" s="330"/>
      <c r="D78" s="1112"/>
      <c r="E78" s="125"/>
      <c r="F78" s="125"/>
      <c r="G78" s="125"/>
      <c r="H78" s="125"/>
      <c r="I78" s="125"/>
      <c r="J78" s="125"/>
      <c r="K78" s="125"/>
      <c r="L78" s="125"/>
      <c r="M78" s="125"/>
    </row>
    <row r="79" spans="1:13" ht="54.75" customHeight="1">
      <c r="A79" s="1114" t="s">
        <v>178</v>
      </c>
      <c r="B79" s="1115"/>
      <c r="C79" s="1115"/>
      <c r="D79" s="1111" t="s">
        <v>179</v>
      </c>
      <c r="E79" s="125"/>
      <c r="F79" s="125"/>
      <c r="G79" s="125"/>
      <c r="H79" s="125"/>
      <c r="I79" s="125"/>
      <c r="J79" s="125"/>
      <c r="K79" s="125"/>
      <c r="L79" s="125"/>
      <c r="M79" s="125"/>
    </row>
    <row r="80" spans="1:13" ht="79.5" customHeight="1" thickBot="1">
      <c r="A80" s="1142" t="s">
        <v>1566</v>
      </c>
      <c r="B80" s="1143"/>
      <c r="C80" s="1144"/>
      <c r="D80" s="1112"/>
      <c r="E80" s="125"/>
      <c r="F80" s="125"/>
      <c r="G80" s="125"/>
      <c r="H80" s="125"/>
      <c r="I80" s="125"/>
      <c r="J80" s="125"/>
      <c r="K80" s="125"/>
      <c r="L80" s="125"/>
      <c r="M80" s="125"/>
    </row>
    <row r="81" spans="1:13" outlineLevel="1">
      <c r="A81" s="319"/>
      <c r="B81" s="320"/>
      <c r="C81" s="321"/>
      <c r="D81" s="1111" t="s">
        <v>179</v>
      </c>
      <c r="E81" s="125"/>
      <c r="F81" s="125"/>
      <c r="G81" s="125"/>
      <c r="H81" s="125"/>
      <c r="I81" s="125"/>
      <c r="J81" s="125"/>
      <c r="K81" s="125"/>
      <c r="L81" s="125"/>
      <c r="M81" s="125"/>
    </row>
    <row r="82" spans="1:13" outlineLevel="1">
      <c r="A82" s="313"/>
      <c r="B82" s="314"/>
      <c r="C82" s="315"/>
      <c r="D82" s="1113"/>
      <c r="E82" s="125"/>
      <c r="F82" s="125"/>
      <c r="G82" s="125"/>
      <c r="H82" s="125"/>
      <c r="I82" s="125"/>
      <c r="J82" s="125"/>
      <c r="K82" s="125"/>
      <c r="L82" s="125"/>
      <c r="M82" s="125"/>
    </row>
    <row r="83" spans="1:13" outlineLevel="1">
      <c r="A83" s="313"/>
      <c r="B83" s="314"/>
      <c r="C83" s="315"/>
      <c r="D83" s="1113"/>
      <c r="E83" s="125"/>
      <c r="F83" s="125"/>
      <c r="G83" s="125"/>
      <c r="H83" s="125"/>
      <c r="I83" s="125"/>
      <c r="J83" s="125"/>
      <c r="K83" s="125"/>
      <c r="L83" s="125"/>
      <c r="M83" s="125"/>
    </row>
    <row r="84" spans="1:13" outlineLevel="1">
      <c r="A84" s="313"/>
      <c r="B84" s="314"/>
      <c r="C84" s="315"/>
      <c r="D84" s="1113"/>
      <c r="E84" s="125"/>
      <c r="F84" s="125"/>
      <c r="G84" s="125"/>
      <c r="H84" s="125"/>
      <c r="I84" s="125"/>
      <c r="J84" s="125"/>
      <c r="K84" s="125"/>
      <c r="L84" s="125"/>
      <c r="M84" s="125"/>
    </row>
    <row r="85" spans="1:13" outlineLevel="1">
      <c r="A85" s="313"/>
      <c r="B85" s="314"/>
      <c r="C85" s="315"/>
      <c r="D85" s="1113"/>
      <c r="E85" s="125"/>
      <c r="F85" s="125"/>
      <c r="G85" s="125"/>
      <c r="H85" s="125"/>
      <c r="I85" s="125"/>
      <c r="J85" s="125"/>
      <c r="K85" s="125"/>
      <c r="L85" s="125"/>
      <c r="M85" s="125"/>
    </row>
    <row r="86" spans="1:13" outlineLevel="1">
      <c r="A86" s="313"/>
      <c r="B86" s="314"/>
      <c r="C86" s="315"/>
      <c r="D86" s="1113"/>
      <c r="E86" s="125"/>
      <c r="F86" s="125"/>
      <c r="G86" s="125"/>
      <c r="H86" s="125"/>
      <c r="I86" s="125"/>
      <c r="J86" s="125"/>
      <c r="K86" s="125"/>
      <c r="L86" s="125"/>
      <c r="M86" s="125"/>
    </row>
    <row r="87" spans="1:13" outlineLevel="1">
      <c r="A87" s="313"/>
      <c r="B87" s="314"/>
      <c r="C87" s="315"/>
      <c r="D87" s="1113"/>
      <c r="E87" s="125"/>
      <c r="F87" s="125"/>
      <c r="G87" s="125"/>
      <c r="H87" s="125"/>
      <c r="I87" s="125"/>
      <c r="J87" s="125"/>
      <c r="K87" s="125"/>
      <c r="L87" s="125"/>
      <c r="M87" s="125"/>
    </row>
    <row r="88" spans="1:13" outlineLevel="1">
      <c r="A88" s="313"/>
      <c r="B88" s="314"/>
      <c r="C88" s="315"/>
      <c r="D88" s="1113"/>
      <c r="E88" s="125"/>
      <c r="F88" s="125"/>
      <c r="G88" s="125"/>
      <c r="H88" s="125"/>
      <c r="I88" s="125"/>
      <c r="J88" s="125"/>
      <c r="K88" s="125"/>
      <c r="L88" s="125"/>
      <c r="M88" s="125"/>
    </row>
    <row r="89" spans="1:13" outlineLevel="1">
      <c r="A89" s="313"/>
      <c r="B89" s="314"/>
      <c r="C89" s="315"/>
      <c r="D89" s="1113"/>
      <c r="E89" s="125"/>
      <c r="F89" s="125"/>
      <c r="G89" s="125"/>
      <c r="H89" s="125"/>
      <c r="I89" s="125"/>
      <c r="J89" s="125"/>
      <c r="K89" s="125"/>
      <c r="L89" s="125"/>
      <c r="M89" s="125"/>
    </row>
    <row r="90" spans="1:13" ht="15.75" outlineLevel="1" thickBot="1">
      <c r="A90" s="316"/>
      <c r="B90" s="317"/>
      <c r="C90" s="318"/>
      <c r="D90" s="1112"/>
      <c r="E90" s="125"/>
      <c r="F90" s="125"/>
      <c r="G90" s="125"/>
      <c r="H90" s="125"/>
      <c r="I90" s="125"/>
      <c r="J90" s="125"/>
      <c r="K90" s="125"/>
      <c r="L90" s="125"/>
      <c r="M90" s="125"/>
    </row>
    <row r="91" spans="1:13" ht="15" customHeight="1">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row r="454" spans="1:13">
      <c r="A454" s="125"/>
      <c r="B454" s="125"/>
      <c r="C454" s="125"/>
      <c r="D454" s="125"/>
      <c r="E454" s="125"/>
      <c r="F454" s="125"/>
      <c r="G454" s="125"/>
      <c r="H454" s="125"/>
      <c r="I454" s="125"/>
      <c r="J454" s="125"/>
      <c r="K454" s="125"/>
      <c r="L454" s="125"/>
      <c r="M454" s="125"/>
    </row>
    <row r="455" spans="1:13">
      <c r="A455" s="125"/>
      <c r="B455" s="125"/>
      <c r="C455" s="125"/>
      <c r="D455" s="125"/>
      <c r="E455" s="125"/>
      <c r="F455" s="125"/>
      <c r="G455" s="125"/>
      <c r="H455" s="125"/>
      <c r="I455" s="125"/>
      <c r="J455" s="125"/>
      <c r="K455" s="125"/>
      <c r="L455" s="125"/>
      <c r="M455" s="125"/>
    </row>
    <row r="456" spans="1:13">
      <c r="A456" s="125"/>
      <c r="B456" s="125"/>
      <c r="C456" s="125"/>
      <c r="D456" s="125"/>
      <c r="E456" s="125"/>
      <c r="F456" s="125"/>
      <c r="G456" s="125"/>
      <c r="H456" s="125"/>
      <c r="I456" s="125"/>
      <c r="J456" s="125"/>
      <c r="K456" s="125"/>
      <c r="L456" s="125"/>
      <c r="M456" s="125"/>
    </row>
    <row r="457" spans="1:13">
      <c r="A457" s="125"/>
      <c r="B457" s="125"/>
      <c r="C457" s="125"/>
      <c r="D457" s="125"/>
      <c r="E457" s="125"/>
      <c r="F457" s="125"/>
      <c r="G457" s="125"/>
      <c r="H457" s="125"/>
      <c r="I457" s="125"/>
      <c r="J457" s="125"/>
      <c r="K457" s="125"/>
      <c r="L457" s="125"/>
      <c r="M457" s="125"/>
    </row>
    <row r="458" spans="1:13">
      <c r="A458" s="125"/>
      <c r="B458" s="125"/>
      <c r="C458" s="125"/>
      <c r="D458" s="125"/>
      <c r="E458" s="125"/>
      <c r="F458" s="125"/>
      <c r="G458" s="125"/>
      <c r="H458" s="125"/>
      <c r="I458" s="125"/>
      <c r="J458" s="125"/>
      <c r="K458" s="125"/>
      <c r="L458" s="125"/>
      <c r="M458" s="125"/>
    </row>
  </sheetData>
  <mergeCells count="56">
    <mergeCell ref="A44:C44"/>
    <mergeCell ref="A56:C56"/>
    <mergeCell ref="A68:C68"/>
    <mergeCell ref="A80:C80"/>
    <mergeCell ref="B7:C7"/>
    <mergeCell ref="B38:C38"/>
    <mergeCell ref="B39:C39"/>
    <mergeCell ref="B28:C28"/>
    <mergeCell ref="B27:C27"/>
    <mergeCell ref="B30:C30"/>
    <mergeCell ref="B31:C31"/>
    <mergeCell ref="D7:D16"/>
    <mergeCell ref="D17:D26"/>
    <mergeCell ref="A1:C1"/>
    <mergeCell ref="A2:C2"/>
    <mergeCell ref="A3:D3"/>
    <mergeCell ref="A4:C5"/>
    <mergeCell ref="D4:D5"/>
    <mergeCell ref="B26:C26"/>
    <mergeCell ref="D27:D32"/>
    <mergeCell ref="B8:C8"/>
    <mergeCell ref="B9:C9"/>
    <mergeCell ref="B15:C15"/>
    <mergeCell ref="B16:C16"/>
    <mergeCell ref="B17:C17"/>
    <mergeCell ref="B18:C18"/>
    <mergeCell ref="B19:C19"/>
    <mergeCell ref="B20:C20"/>
    <mergeCell ref="B21:C21"/>
    <mergeCell ref="B29:C29"/>
    <mergeCell ref="B24:C24"/>
    <mergeCell ref="B25:C25"/>
    <mergeCell ref="B22:C22"/>
    <mergeCell ref="B23:C23"/>
    <mergeCell ref="B32:C32"/>
    <mergeCell ref="D55:D56"/>
    <mergeCell ref="D57:D66"/>
    <mergeCell ref="A67:C67"/>
    <mergeCell ref="B41:C41"/>
    <mergeCell ref="B42:C42"/>
    <mergeCell ref="A55:C55"/>
    <mergeCell ref="D43:D44"/>
    <mergeCell ref="D45:D54"/>
    <mergeCell ref="D33:D42"/>
    <mergeCell ref="A43:C43"/>
    <mergeCell ref="B35:C35"/>
    <mergeCell ref="B36:C36"/>
    <mergeCell ref="B37:C37"/>
    <mergeCell ref="B40:C40"/>
    <mergeCell ref="B34:C34"/>
    <mergeCell ref="B33:C33"/>
    <mergeCell ref="D79:D80"/>
    <mergeCell ref="D81:D90"/>
    <mergeCell ref="D67:D68"/>
    <mergeCell ref="D69:D78"/>
    <mergeCell ref="A79:C79"/>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8"/>
  <sheetViews>
    <sheet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124" t="s">
        <v>674</v>
      </c>
      <c r="B1" s="1125"/>
      <c r="C1" s="1125"/>
      <c r="D1" s="1173"/>
      <c r="E1" s="208"/>
    </row>
    <row r="2" spans="1:5">
      <c r="A2" s="1126" t="s">
        <v>231</v>
      </c>
      <c r="B2" s="1127"/>
      <c r="C2" s="1127"/>
      <c r="D2" s="769"/>
      <c r="E2" s="208"/>
    </row>
    <row r="3" spans="1:5" ht="15.75" thickBot="1">
      <c r="A3" s="1128"/>
      <c r="B3" s="1129"/>
      <c r="C3" s="1129"/>
      <c r="D3" s="1130"/>
    </row>
    <row r="4" spans="1:5">
      <c r="A4" s="1131" t="s">
        <v>181</v>
      </c>
      <c r="B4" s="1132"/>
      <c r="C4" s="1132"/>
      <c r="D4" s="1137" t="s">
        <v>929</v>
      </c>
    </row>
    <row r="5" spans="1:5" ht="15.75" thickBot="1">
      <c r="A5" s="1176"/>
      <c r="B5" s="1177"/>
      <c r="C5" s="1177"/>
      <c r="D5" s="1178"/>
    </row>
    <row r="6" spans="1:5" ht="15.75" thickBot="1">
      <c r="A6" s="720" t="s">
        <v>1174</v>
      </c>
      <c r="B6" s="881">
        <f>Obsah!C4</f>
        <v>43100</v>
      </c>
      <c r="C6" s="626"/>
      <c r="D6" s="287"/>
    </row>
    <row r="7" spans="1:5" ht="15" customHeight="1">
      <c r="A7" s="1114" t="s">
        <v>185</v>
      </c>
      <c r="B7" s="1115"/>
      <c r="C7" s="1115"/>
      <c r="D7" s="1162" t="s">
        <v>186</v>
      </c>
    </row>
    <row r="8" spans="1:5" ht="15" customHeight="1">
      <c r="A8" s="1146" t="s">
        <v>653</v>
      </c>
      <c r="B8" s="1147"/>
      <c r="C8" s="713" t="s">
        <v>654</v>
      </c>
      <c r="D8" s="1163"/>
    </row>
    <row r="9" spans="1:5" ht="15" customHeight="1">
      <c r="A9" s="1148" t="s">
        <v>1423</v>
      </c>
      <c r="B9" s="1149"/>
      <c r="C9" s="713">
        <v>2</v>
      </c>
      <c r="D9" s="1163"/>
    </row>
    <row r="10" spans="1:5" ht="15" customHeight="1">
      <c r="A10" s="1148" t="s">
        <v>1424</v>
      </c>
      <c r="B10" s="1149"/>
      <c r="C10" s="713">
        <v>2</v>
      </c>
      <c r="D10" s="1163"/>
    </row>
    <row r="11" spans="1:5" ht="15" customHeight="1">
      <c r="A11" s="1148" t="s">
        <v>1425</v>
      </c>
      <c r="B11" s="1149"/>
      <c r="C11" s="861">
        <v>2</v>
      </c>
      <c r="D11" s="1163"/>
    </row>
    <row r="12" spans="1:5" ht="15" customHeight="1">
      <c r="A12" s="1148" t="s">
        <v>1426</v>
      </c>
      <c r="B12" s="1149"/>
      <c r="C12" s="861">
        <v>1</v>
      </c>
      <c r="D12" s="1163"/>
    </row>
    <row r="13" spans="1:5" ht="15" customHeight="1">
      <c r="A13" s="1148" t="s">
        <v>1556</v>
      </c>
      <c r="B13" s="1149"/>
      <c r="C13" s="861">
        <v>7</v>
      </c>
      <c r="D13" s="1163"/>
    </row>
    <row r="14" spans="1:5" ht="15" customHeight="1">
      <c r="A14" s="1148" t="s">
        <v>1427</v>
      </c>
      <c r="B14" s="1149"/>
      <c r="C14" s="713">
        <v>20</v>
      </c>
      <c r="D14" s="1163"/>
    </row>
    <row r="15" spans="1:5" ht="15" customHeight="1">
      <c r="A15" s="1148"/>
      <c r="B15" s="1149"/>
      <c r="C15" s="713"/>
      <c r="D15" s="1163"/>
    </row>
    <row r="16" spans="1:5" ht="15" customHeight="1" thickBot="1">
      <c r="A16" s="1160"/>
      <c r="B16" s="1161"/>
      <c r="C16" s="716"/>
      <c r="D16" s="1164"/>
    </row>
    <row r="17" spans="1:4" ht="15" hidden="1" customHeight="1" outlineLevel="1">
      <c r="A17" s="1153"/>
      <c r="B17" s="1154"/>
      <c r="C17" s="709"/>
      <c r="D17" s="1162" t="s">
        <v>186</v>
      </c>
    </row>
    <row r="18" spans="1:4" ht="15" hidden="1" customHeight="1" outlineLevel="1">
      <c r="A18" s="1148"/>
      <c r="B18" s="1149"/>
      <c r="C18" s="713"/>
      <c r="D18" s="1163"/>
    </row>
    <row r="19" spans="1:4" ht="15" hidden="1" customHeight="1" outlineLevel="1">
      <c r="A19" s="1148"/>
      <c r="B19" s="1149"/>
      <c r="C19" s="713"/>
      <c r="D19" s="1163"/>
    </row>
    <row r="20" spans="1:4" ht="15" hidden="1" customHeight="1" outlineLevel="1">
      <c r="A20" s="1148"/>
      <c r="B20" s="1149"/>
      <c r="C20" s="713"/>
      <c r="D20" s="1163"/>
    </row>
    <row r="21" spans="1:4" ht="15" hidden="1" customHeight="1" outlineLevel="1">
      <c r="A21" s="1148"/>
      <c r="B21" s="1149"/>
      <c r="C21" s="713"/>
      <c r="D21" s="1163"/>
    </row>
    <row r="22" spans="1:4" ht="15" hidden="1" customHeight="1" outlineLevel="1">
      <c r="A22" s="1148"/>
      <c r="B22" s="1149"/>
      <c r="C22" s="713"/>
      <c r="D22" s="1163"/>
    </row>
    <row r="23" spans="1:4" ht="15" hidden="1" customHeight="1" outlineLevel="1">
      <c r="A23" s="1148"/>
      <c r="B23" s="1149"/>
      <c r="C23" s="713"/>
      <c r="D23" s="1163"/>
    </row>
    <row r="24" spans="1:4" ht="15" hidden="1" customHeight="1" outlineLevel="1">
      <c r="A24" s="1148"/>
      <c r="B24" s="1149"/>
      <c r="C24" s="713"/>
      <c r="D24" s="1163"/>
    </row>
    <row r="25" spans="1:4" ht="15" hidden="1" customHeight="1" outlineLevel="1">
      <c r="A25" s="1148"/>
      <c r="B25" s="1149"/>
      <c r="C25" s="713"/>
      <c r="D25" s="1163"/>
    </row>
    <row r="26" spans="1:4" ht="15" hidden="1" customHeight="1" outlineLevel="1">
      <c r="A26" s="1148"/>
      <c r="B26" s="1149"/>
      <c r="C26" s="713"/>
      <c r="D26" s="1163"/>
    </row>
    <row r="27" spans="1:4" ht="15" hidden="1" customHeight="1" outlineLevel="1">
      <c r="A27" s="1148"/>
      <c r="B27" s="1149"/>
      <c r="C27" s="713"/>
      <c r="D27" s="1163"/>
    </row>
    <row r="28" spans="1:4" ht="15" hidden="1" customHeight="1" outlineLevel="1">
      <c r="A28" s="1148"/>
      <c r="B28" s="1149"/>
      <c r="C28" s="713"/>
      <c r="D28" s="1163"/>
    </row>
    <row r="29" spans="1:4" ht="15" hidden="1" customHeight="1" outlineLevel="1">
      <c r="A29" s="1146"/>
      <c r="B29" s="1147"/>
      <c r="C29" s="713"/>
      <c r="D29" s="1163"/>
    </row>
    <row r="30" spans="1:4" ht="15" hidden="1" customHeight="1" outlineLevel="1">
      <c r="A30" s="1148"/>
      <c r="B30" s="1149"/>
      <c r="C30" s="713"/>
      <c r="D30" s="1163"/>
    </row>
    <row r="31" spans="1:4" ht="15" hidden="1" customHeight="1" outlineLevel="1" thickBot="1">
      <c r="A31" s="1155"/>
      <c r="B31" s="1156"/>
      <c r="C31" s="716"/>
      <c r="D31" s="1164"/>
    </row>
    <row r="32" spans="1:4" collapsed="1">
      <c r="A32" s="1174" t="s">
        <v>182</v>
      </c>
      <c r="B32" s="1175"/>
      <c r="C32" s="1175"/>
      <c r="D32" s="1163" t="s">
        <v>187</v>
      </c>
    </row>
    <row r="33" spans="1:4" ht="87.75" customHeight="1">
      <c r="A33" s="1157" t="s">
        <v>1428</v>
      </c>
      <c r="B33" s="1158"/>
      <c r="C33" s="1159"/>
      <c r="D33" s="1163"/>
    </row>
    <row r="34" spans="1:4" ht="51" customHeight="1">
      <c r="A34" s="1150" t="s">
        <v>1429</v>
      </c>
      <c r="B34" s="1151"/>
      <c r="C34" s="1152"/>
      <c r="D34" s="1163"/>
    </row>
    <row r="35" spans="1:4" ht="82.5" customHeight="1">
      <c r="A35" s="1150" t="s">
        <v>1430</v>
      </c>
      <c r="B35" s="1151"/>
      <c r="C35" s="1152"/>
      <c r="D35" s="1163"/>
    </row>
    <row r="36" spans="1:4" ht="98.25" customHeight="1">
      <c r="A36" s="1150" t="s">
        <v>1431</v>
      </c>
      <c r="B36" s="1151"/>
      <c r="C36" s="1152"/>
      <c r="D36" s="1163"/>
    </row>
    <row r="37" spans="1:4" ht="15.75" thickBot="1">
      <c r="A37" s="316"/>
      <c r="B37" s="317"/>
      <c r="C37" s="318"/>
      <c r="D37" s="1164"/>
    </row>
    <row r="38" spans="1:4" hidden="1" outlineLevel="1">
      <c r="A38" s="319"/>
      <c r="B38" s="320"/>
      <c r="C38" s="321"/>
      <c r="D38" s="1162" t="s">
        <v>187</v>
      </c>
    </row>
    <row r="39" spans="1:4" hidden="1" outlineLevel="1">
      <c r="A39" s="313"/>
      <c r="B39" s="314"/>
      <c r="C39" s="315"/>
      <c r="D39" s="1163"/>
    </row>
    <row r="40" spans="1:4" hidden="1" outlineLevel="1">
      <c r="A40" s="313"/>
      <c r="B40" s="314"/>
      <c r="C40" s="315"/>
      <c r="D40" s="1163"/>
    </row>
    <row r="41" spans="1:4" hidden="1" outlineLevel="1">
      <c r="A41" s="313"/>
      <c r="B41" s="314"/>
      <c r="C41" s="315"/>
      <c r="D41" s="1163"/>
    </row>
    <row r="42" spans="1:4" hidden="1" outlineLevel="1">
      <c r="A42" s="313"/>
      <c r="B42" s="314"/>
      <c r="C42" s="315"/>
      <c r="D42" s="1163"/>
    </row>
    <row r="43" spans="1:4" hidden="1" outlineLevel="1">
      <c r="A43" s="313"/>
      <c r="B43" s="314"/>
      <c r="C43" s="315"/>
      <c r="D43" s="1163"/>
    </row>
    <row r="44" spans="1:4" hidden="1" outlineLevel="1">
      <c r="A44" s="313"/>
      <c r="B44" s="314"/>
      <c r="C44" s="315"/>
      <c r="D44" s="1163"/>
    </row>
    <row r="45" spans="1:4" hidden="1" outlineLevel="1">
      <c r="A45" s="313"/>
      <c r="B45" s="314"/>
      <c r="C45" s="315"/>
      <c r="D45" s="1163"/>
    </row>
    <row r="46" spans="1:4" hidden="1" outlineLevel="1">
      <c r="A46" s="313"/>
      <c r="B46" s="314"/>
      <c r="C46" s="315"/>
      <c r="D46" s="1163"/>
    </row>
    <row r="47" spans="1:4" hidden="1" outlineLevel="1">
      <c r="A47" s="313"/>
      <c r="B47" s="314"/>
      <c r="C47" s="315"/>
      <c r="D47" s="1163"/>
    </row>
    <row r="48" spans="1:4" hidden="1" outlineLevel="1">
      <c r="A48" s="313"/>
      <c r="B48" s="314"/>
      <c r="C48" s="315"/>
      <c r="D48" s="1163"/>
    </row>
    <row r="49" spans="1:4" hidden="1" outlineLevel="1">
      <c r="A49" s="313"/>
      <c r="B49" s="314"/>
      <c r="C49" s="315"/>
      <c r="D49" s="1163"/>
    </row>
    <row r="50" spans="1:4" hidden="1" outlineLevel="1">
      <c r="A50" s="313"/>
      <c r="B50" s="314"/>
      <c r="C50" s="315"/>
      <c r="D50" s="1163"/>
    </row>
    <row r="51" spans="1:4" hidden="1" outlineLevel="1">
      <c r="A51" s="313"/>
      <c r="B51" s="314"/>
      <c r="C51" s="315"/>
      <c r="D51" s="1163"/>
    </row>
    <row r="52" spans="1:4" ht="15.75" hidden="1" outlineLevel="1" thickBot="1">
      <c r="A52" s="316"/>
      <c r="B52" s="317"/>
      <c r="C52" s="318"/>
      <c r="D52" s="1164"/>
    </row>
    <row r="53" spans="1:4" ht="30" customHeight="1" collapsed="1">
      <c r="A53" s="1153" t="s">
        <v>190</v>
      </c>
      <c r="B53" s="1172"/>
      <c r="C53" s="1154"/>
      <c r="D53" s="1162" t="s">
        <v>191</v>
      </c>
    </row>
    <row r="54" spans="1:4" ht="82.5" customHeight="1">
      <c r="A54" s="1150" t="s">
        <v>1557</v>
      </c>
      <c r="B54" s="1151"/>
      <c r="C54" s="1152"/>
      <c r="D54" s="1163"/>
    </row>
    <row r="55" spans="1:4">
      <c r="A55" s="313"/>
      <c r="B55" s="314"/>
      <c r="C55" s="315"/>
      <c r="D55" s="1163"/>
    </row>
    <row r="56" spans="1:4">
      <c r="A56" s="313"/>
      <c r="B56" s="314"/>
      <c r="C56" s="315"/>
      <c r="D56" s="1163"/>
    </row>
    <row r="57" spans="1:4">
      <c r="A57" s="313"/>
      <c r="B57" s="314"/>
      <c r="C57" s="315"/>
      <c r="D57" s="1163"/>
    </row>
    <row r="58" spans="1:4" ht="15.75" thickBot="1">
      <c r="A58" s="316"/>
      <c r="B58" s="317"/>
      <c r="C58" s="318"/>
      <c r="D58" s="1164"/>
    </row>
    <row r="59" spans="1:4" hidden="1" outlineLevel="1">
      <c r="A59" s="319"/>
      <c r="B59" s="320"/>
      <c r="C59" s="321"/>
      <c r="D59" s="1163" t="s">
        <v>191</v>
      </c>
    </row>
    <row r="60" spans="1:4" hidden="1" outlineLevel="1">
      <c r="A60" s="313"/>
      <c r="B60" s="314"/>
      <c r="C60" s="315"/>
      <c r="D60" s="1163"/>
    </row>
    <row r="61" spans="1:4" hidden="1" outlineLevel="1">
      <c r="A61" s="313"/>
      <c r="B61" s="314"/>
      <c r="C61" s="315"/>
      <c r="D61" s="1163"/>
    </row>
    <row r="62" spans="1:4" hidden="1" outlineLevel="1">
      <c r="A62" s="313"/>
      <c r="B62" s="314"/>
      <c r="C62" s="315"/>
      <c r="D62" s="1163"/>
    </row>
    <row r="63" spans="1:4" hidden="1" outlineLevel="1">
      <c r="A63" s="313"/>
      <c r="B63" s="314"/>
      <c r="C63" s="315"/>
      <c r="D63" s="1163"/>
    </row>
    <row r="64" spans="1:4" hidden="1" outlineLevel="1">
      <c r="A64" s="313"/>
      <c r="B64" s="314"/>
      <c r="C64" s="315"/>
      <c r="D64" s="1163"/>
    </row>
    <row r="65" spans="1:4" hidden="1" outlineLevel="1">
      <c r="A65" s="313"/>
      <c r="B65" s="314"/>
      <c r="C65" s="315"/>
      <c r="D65" s="1163"/>
    </row>
    <row r="66" spans="1:4" hidden="1" outlineLevel="1">
      <c r="A66" s="313"/>
      <c r="B66" s="314"/>
      <c r="C66" s="315"/>
      <c r="D66" s="1163"/>
    </row>
    <row r="67" spans="1:4" hidden="1" outlineLevel="1">
      <c r="A67" s="313"/>
      <c r="B67" s="314"/>
      <c r="C67" s="315"/>
      <c r="D67" s="1163"/>
    </row>
    <row r="68" spans="1:4" hidden="1" outlineLevel="1">
      <c r="A68" s="313"/>
      <c r="B68" s="314"/>
      <c r="C68" s="315"/>
      <c r="D68" s="1163"/>
    </row>
    <row r="69" spans="1:4" hidden="1" outlineLevel="1">
      <c r="A69" s="313"/>
      <c r="B69" s="314"/>
      <c r="C69" s="315"/>
      <c r="D69" s="1163"/>
    </row>
    <row r="70" spans="1:4" hidden="1" outlineLevel="1">
      <c r="A70" s="313"/>
      <c r="B70" s="314"/>
      <c r="C70" s="315"/>
      <c r="D70" s="1163"/>
    </row>
    <row r="71" spans="1:4" hidden="1" outlineLevel="1">
      <c r="A71" s="313"/>
      <c r="B71" s="314"/>
      <c r="C71" s="315"/>
      <c r="D71" s="1163"/>
    </row>
    <row r="72" spans="1:4" hidden="1" outlineLevel="1">
      <c r="A72" s="313"/>
      <c r="B72" s="314"/>
      <c r="C72" s="315"/>
      <c r="D72" s="1163"/>
    </row>
    <row r="73" spans="1:4" ht="15.75" hidden="1" outlineLevel="1" thickBot="1">
      <c r="A73" s="316"/>
      <c r="B73" s="317"/>
      <c r="C73" s="318"/>
      <c r="D73" s="1164"/>
    </row>
    <row r="74" spans="1:4" collapsed="1">
      <c r="A74" s="708" t="s">
        <v>868</v>
      </c>
      <c r="B74" s="1115" t="s">
        <v>184</v>
      </c>
      <c r="C74" s="1171"/>
      <c r="D74" s="1162" t="s">
        <v>188</v>
      </c>
    </row>
    <row r="75" spans="1:4" ht="15.75" thickBot="1">
      <c r="A75" s="717" t="s">
        <v>1402</v>
      </c>
      <c r="B75" s="1156"/>
      <c r="C75" s="1168"/>
      <c r="D75" s="1164"/>
    </row>
    <row r="76" spans="1:4">
      <c r="A76" s="1169" t="s">
        <v>183</v>
      </c>
      <c r="B76" s="1170"/>
      <c r="C76" s="1170"/>
      <c r="D76" s="1162" t="s">
        <v>189</v>
      </c>
    </row>
    <row r="77" spans="1:4" ht="57" customHeight="1" thickBot="1">
      <c r="A77" s="1165" t="s">
        <v>1558</v>
      </c>
      <c r="B77" s="1166"/>
      <c r="C77" s="1167"/>
      <c r="D77" s="1164"/>
    </row>
    <row r="78" spans="1:4" hidden="1" outlineLevel="1">
      <c r="A78" s="319"/>
      <c r="B78" s="320"/>
      <c r="C78" s="321"/>
      <c r="D78" s="1162" t="s">
        <v>189</v>
      </c>
    </row>
    <row r="79" spans="1:4" ht="84.75" hidden="1" customHeight="1" outlineLevel="1">
      <c r="A79" s="1165"/>
      <c r="B79" s="1166"/>
      <c r="C79" s="1167"/>
      <c r="D79" s="1163"/>
    </row>
    <row r="80" spans="1:4" hidden="1" outlineLevel="1">
      <c r="A80" s="313"/>
      <c r="B80" s="314"/>
      <c r="C80" s="315"/>
      <c r="D80" s="1163"/>
    </row>
    <row r="81" spans="1:4" hidden="1" outlineLevel="1">
      <c r="A81" s="313"/>
      <c r="B81" s="314"/>
      <c r="C81" s="315"/>
      <c r="D81" s="1163"/>
    </row>
    <row r="82" spans="1:4" hidden="1" outlineLevel="1">
      <c r="A82" s="313"/>
      <c r="B82" s="314"/>
      <c r="C82" s="315"/>
      <c r="D82" s="1163"/>
    </row>
    <row r="83" spans="1:4" hidden="1" outlineLevel="1">
      <c r="A83" s="313"/>
      <c r="B83" s="314"/>
      <c r="C83" s="315"/>
      <c r="D83" s="1163"/>
    </row>
    <row r="84" spans="1:4" hidden="1" outlineLevel="1">
      <c r="A84" s="313"/>
      <c r="B84" s="314"/>
      <c r="C84" s="315"/>
      <c r="D84" s="1163"/>
    </row>
    <row r="85" spans="1:4" hidden="1" outlineLevel="1">
      <c r="A85" s="313"/>
      <c r="B85" s="314"/>
      <c r="C85" s="315"/>
      <c r="D85" s="1163"/>
    </row>
    <row r="86" spans="1:4" hidden="1" outlineLevel="1">
      <c r="A86" s="313"/>
      <c r="B86" s="314"/>
      <c r="C86" s="315"/>
      <c r="D86" s="1163"/>
    </row>
    <row r="87" spans="1:4" ht="15.75" hidden="1" outlineLevel="1" thickBot="1">
      <c r="A87" s="316"/>
      <c r="B87" s="317"/>
      <c r="C87" s="318"/>
      <c r="D87" s="1164"/>
    </row>
    <row r="88" spans="1:4" collapsed="1"/>
  </sheetData>
  <mergeCells count="51">
    <mergeCell ref="A79:C79"/>
    <mergeCell ref="A1:D1"/>
    <mergeCell ref="A25:B25"/>
    <mergeCell ref="A32:C32"/>
    <mergeCell ref="A2:C2"/>
    <mergeCell ref="A3:D3"/>
    <mergeCell ref="A4:C5"/>
    <mergeCell ref="D4:D5"/>
    <mergeCell ref="D7:D16"/>
    <mergeCell ref="D17:D31"/>
    <mergeCell ref="A20:B20"/>
    <mergeCell ref="A21:B21"/>
    <mergeCell ref="A22:B22"/>
    <mergeCell ref="A23:B23"/>
    <mergeCell ref="A24:B24"/>
    <mergeCell ref="A15:B15"/>
    <mergeCell ref="A16:B16"/>
    <mergeCell ref="D78:D87"/>
    <mergeCell ref="D76:D77"/>
    <mergeCell ref="D74:D75"/>
    <mergeCell ref="D38:D52"/>
    <mergeCell ref="D32:D37"/>
    <mergeCell ref="D59:D73"/>
    <mergeCell ref="D53:D58"/>
    <mergeCell ref="A77:C77"/>
    <mergeCell ref="B75:C75"/>
    <mergeCell ref="A76:C76"/>
    <mergeCell ref="B74:C74"/>
    <mergeCell ref="A26:B26"/>
    <mergeCell ref="A27:B27"/>
    <mergeCell ref="A28:B28"/>
    <mergeCell ref="A53:C53"/>
    <mergeCell ref="A36:C36"/>
    <mergeCell ref="A54:C54"/>
    <mergeCell ref="A17:B17"/>
    <mergeCell ref="A18:B18"/>
    <mergeCell ref="A19:B19"/>
    <mergeCell ref="A29:B29"/>
    <mergeCell ref="A31:B31"/>
    <mergeCell ref="A30:B30"/>
    <mergeCell ref="A33:C33"/>
    <mergeCell ref="A35:C35"/>
    <mergeCell ref="A34:C34"/>
    <mergeCell ref="A7:C7"/>
    <mergeCell ref="A8:B8"/>
    <mergeCell ref="A9:B9"/>
    <mergeCell ref="A10:B10"/>
    <mergeCell ref="A14:B14"/>
    <mergeCell ref="A11:B1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124" t="s">
        <v>675</v>
      </c>
      <c r="B1" s="1125"/>
      <c r="C1" s="1125"/>
      <c r="D1" s="768"/>
      <c r="E1" s="208"/>
    </row>
    <row r="2" spans="1:5">
      <c r="A2" s="1126" t="s">
        <v>19</v>
      </c>
      <c r="B2" s="1127"/>
      <c r="C2" s="1127"/>
      <c r="D2" s="769"/>
      <c r="E2" s="208"/>
    </row>
    <row r="3" spans="1:5" ht="15.75" thickBot="1">
      <c r="A3" s="1128"/>
      <c r="B3" s="1129"/>
      <c r="C3" s="1129"/>
      <c r="D3" s="1130"/>
    </row>
    <row r="4" spans="1:5">
      <c r="A4" s="1131" t="s">
        <v>19</v>
      </c>
      <c r="B4" s="1132"/>
      <c r="C4" s="1132"/>
      <c r="D4" s="1137" t="s">
        <v>929</v>
      </c>
    </row>
    <row r="5" spans="1:5" ht="15.75" thickBot="1">
      <c r="A5" s="1176"/>
      <c r="B5" s="1177"/>
      <c r="C5" s="1177"/>
      <c r="D5" s="1178"/>
    </row>
    <row r="6" spans="1:5" ht="15.75" thickBot="1">
      <c r="A6" s="720" t="s">
        <v>1174</v>
      </c>
      <c r="B6" s="881">
        <f>Obsah!C4</f>
        <v>43100</v>
      </c>
      <c r="C6" s="626"/>
      <c r="D6" s="628"/>
    </row>
    <row r="7" spans="1:5" ht="27.75" customHeight="1" thickBot="1">
      <c r="A7" s="133" t="s">
        <v>31</v>
      </c>
      <c r="B7" s="1181"/>
      <c r="C7" s="1181"/>
      <c r="D7" s="129" t="s">
        <v>1364</v>
      </c>
    </row>
    <row r="8" spans="1:5" ht="15" customHeight="1">
      <c r="A8" s="1196" t="s">
        <v>198</v>
      </c>
      <c r="B8" s="1197"/>
      <c r="C8" s="1198"/>
      <c r="D8" s="1193" t="s">
        <v>1365</v>
      </c>
    </row>
    <row r="9" spans="1:5">
      <c r="A9" s="1199"/>
      <c r="B9" s="1200"/>
      <c r="C9" s="1201"/>
      <c r="D9" s="1194"/>
    </row>
    <row r="10" spans="1:5">
      <c r="A10" s="471" t="s">
        <v>34</v>
      </c>
      <c r="B10" s="1188" t="s">
        <v>33</v>
      </c>
      <c r="C10" s="1189"/>
      <c r="D10" s="1194"/>
    </row>
    <row r="11" spans="1:5">
      <c r="A11" s="26" t="s">
        <v>1432</v>
      </c>
      <c r="B11" s="1188"/>
      <c r="C11" s="1189"/>
      <c r="D11" s="1194"/>
    </row>
    <row r="12" spans="1:5">
      <c r="A12" s="7"/>
      <c r="B12" s="1188"/>
      <c r="C12" s="1189"/>
      <c r="D12" s="1194"/>
    </row>
    <row r="13" spans="1:5">
      <c r="A13" s="7"/>
      <c r="B13" s="1188"/>
      <c r="C13" s="1189"/>
      <c r="D13" s="1194"/>
    </row>
    <row r="14" spans="1:5">
      <c r="A14" s="7"/>
      <c r="B14" s="1188"/>
      <c r="C14" s="1189"/>
      <c r="D14" s="1194"/>
    </row>
    <row r="15" spans="1:5">
      <c r="A15" s="7"/>
      <c r="B15" s="1188"/>
      <c r="C15" s="1189"/>
      <c r="D15" s="1194"/>
    </row>
    <row r="16" spans="1:5">
      <c r="A16" s="7"/>
      <c r="B16" s="1188"/>
      <c r="C16" s="1189"/>
      <c r="D16" s="1194"/>
    </row>
    <row r="17" spans="1:4">
      <c r="A17" s="7"/>
      <c r="B17" s="1188"/>
      <c r="C17" s="1189"/>
      <c r="D17" s="1194"/>
    </row>
    <row r="18" spans="1:4">
      <c r="A18" s="7"/>
      <c r="B18" s="1188"/>
      <c r="C18" s="1189"/>
      <c r="D18" s="1194"/>
    </row>
    <row r="19" spans="1:4">
      <c r="A19" s="7"/>
      <c r="B19" s="1188"/>
      <c r="C19" s="1189"/>
      <c r="D19" s="1194"/>
    </row>
    <row r="20" spans="1:4" ht="15.75" thickBot="1">
      <c r="A20" s="98"/>
      <c r="B20" s="1179"/>
      <c r="C20" s="1180"/>
      <c r="D20" s="1195"/>
    </row>
    <row r="21" spans="1:4" ht="15" hidden="1" customHeight="1" outlineLevel="1">
      <c r="A21" s="26"/>
      <c r="B21" s="27"/>
      <c r="C21" s="114"/>
      <c r="D21" s="1204" t="s">
        <v>195</v>
      </c>
    </row>
    <row r="22" spans="1:4" ht="15" hidden="1" customHeight="1" outlineLevel="1">
      <c r="A22" s="7"/>
      <c r="B22" s="6"/>
      <c r="C22" s="89"/>
      <c r="D22" s="1204"/>
    </row>
    <row r="23" spans="1:4" ht="15" hidden="1" customHeight="1" outlineLevel="1">
      <c r="A23" s="7"/>
      <c r="B23" s="6"/>
      <c r="C23" s="89"/>
      <c r="D23" s="1204"/>
    </row>
    <row r="24" spans="1:4" ht="15" hidden="1" customHeight="1" outlineLevel="1">
      <c r="A24" s="7"/>
      <c r="B24" s="6"/>
      <c r="C24" s="89"/>
      <c r="D24" s="1204"/>
    </row>
    <row r="25" spans="1:4" ht="15" hidden="1" customHeight="1" outlineLevel="1">
      <c r="A25" s="7"/>
      <c r="B25" s="6"/>
      <c r="C25" s="89"/>
      <c r="D25" s="1204"/>
    </row>
    <row r="26" spans="1:4" ht="15" hidden="1" customHeight="1" outlineLevel="1">
      <c r="A26" s="7"/>
      <c r="B26" s="6"/>
      <c r="C26" s="89"/>
      <c r="D26" s="1204"/>
    </row>
    <row r="27" spans="1:4" ht="15" hidden="1" customHeight="1" outlineLevel="1">
      <c r="A27" s="7"/>
      <c r="B27" s="6"/>
      <c r="C27" s="89"/>
      <c r="D27" s="1204"/>
    </row>
    <row r="28" spans="1:4" ht="15" hidden="1" customHeight="1" outlineLevel="1">
      <c r="A28" s="7"/>
      <c r="B28" s="6"/>
      <c r="C28" s="89"/>
      <c r="D28" s="1204"/>
    </row>
    <row r="29" spans="1:4" ht="15" hidden="1" customHeight="1" outlineLevel="1">
      <c r="A29" s="7"/>
      <c r="B29" s="6"/>
      <c r="C29" s="89"/>
      <c r="D29" s="1204"/>
    </row>
    <row r="30" spans="1:4" ht="15" hidden="1" customHeight="1" outlineLevel="1">
      <c r="A30" s="7"/>
      <c r="B30" s="6"/>
      <c r="C30" s="89"/>
      <c r="D30" s="1204"/>
    </row>
    <row r="31" spans="1:4" ht="15" hidden="1" customHeight="1" outlineLevel="1">
      <c r="A31" s="7"/>
      <c r="B31" s="6"/>
      <c r="C31" s="89"/>
      <c r="D31" s="1204"/>
    </row>
    <row r="32" spans="1:4" ht="15" hidden="1" customHeight="1" outlineLevel="1">
      <c r="A32" s="7"/>
      <c r="B32" s="6"/>
      <c r="C32" s="89"/>
      <c r="D32" s="1204"/>
    </row>
    <row r="33" spans="1:4" ht="15" hidden="1" customHeight="1" outlineLevel="1">
      <c r="A33" s="7"/>
      <c r="B33" s="6"/>
      <c r="C33" s="89"/>
      <c r="D33" s="1204"/>
    </row>
    <row r="34" spans="1:4" ht="15" hidden="1" customHeight="1" outlineLevel="1">
      <c r="A34" s="7"/>
      <c r="B34" s="6"/>
      <c r="C34" s="89"/>
      <c r="D34" s="1204"/>
    </row>
    <row r="35" spans="1:4" ht="15" hidden="1" customHeight="1" outlineLevel="1">
      <c r="A35" s="7"/>
      <c r="B35" s="6"/>
      <c r="C35" s="89"/>
      <c r="D35" s="1204"/>
    </row>
    <row r="36" spans="1:4" ht="15" hidden="1" customHeight="1" outlineLevel="1">
      <c r="A36" s="7"/>
      <c r="B36" s="6"/>
      <c r="C36" s="89"/>
      <c r="D36" s="1204"/>
    </row>
    <row r="37" spans="1:4" ht="15" hidden="1" customHeight="1" outlineLevel="1">
      <c r="A37" s="7"/>
      <c r="B37" s="6"/>
      <c r="C37" s="89"/>
      <c r="D37" s="1204"/>
    </row>
    <row r="38" spans="1:4" ht="15" hidden="1" customHeight="1" outlineLevel="1">
      <c r="A38" s="7"/>
      <c r="B38" s="6"/>
      <c r="C38" s="89"/>
      <c r="D38" s="1204"/>
    </row>
    <row r="39" spans="1:4" ht="15" hidden="1" customHeight="1" outlineLevel="1">
      <c r="A39" s="7"/>
      <c r="B39" s="6"/>
      <c r="C39" s="89"/>
      <c r="D39" s="1204"/>
    </row>
    <row r="40" spans="1:4" ht="15" hidden="1" customHeight="1" outlineLevel="1">
      <c r="A40" s="7"/>
      <c r="B40" s="6"/>
      <c r="C40" s="89"/>
      <c r="D40" s="1204"/>
    </row>
    <row r="41" spans="1:4" ht="15" hidden="1" customHeight="1" outlineLevel="1">
      <c r="A41" s="7"/>
      <c r="B41" s="6"/>
      <c r="C41" s="89"/>
      <c r="D41" s="1204"/>
    </row>
    <row r="42" spans="1:4" ht="15" hidden="1" customHeight="1" outlineLevel="1">
      <c r="A42" s="7"/>
      <c r="B42" s="6"/>
      <c r="C42" s="89"/>
      <c r="D42" s="1204"/>
    </row>
    <row r="43" spans="1:4" ht="15" hidden="1" customHeight="1" outlineLevel="1">
      <c r="A43" s="7"/>
      <c r="B43" s="6"/>
      <c r="C43" s="89"/>
      <c r="D43" s="1204"/>
    </row>
    <row r="44" spans="1:4" ht="15" hidden="1" customHeight="1" outlineLevel="1">
      <c r="A44" s="7"/>
      <c r="B44" s="6"/>
      <c r="C44" s="89"/>
      <c r="D44" s="1204"/>
    </row>
    <row r="45" spans="1:4" ht="15" hidden="1" customHeight="1" outlineLevel="1">
      <c r="A45" s="7"/>
      <c r="B45" s="6"/>
      <c r="C45" s="89"/>
      <c r="D45" s="1204"/>
    </row>
    <row r="46" spans="1:4" ht="15" hidden="1" customHeight="1" outlineLevel="1">
      <c r="A46" s="7"/>
      <c r="B46" s="6"/>
      <c r="C46" s="89"/>
      <c r="D46" s="1204"/>
    </row>
    <row r="47" spans="1:4" ht="15" hidden="1" customHeight="1" outlineLevel="1">
      <c r="A47" s="7"/>
      <c r="B47" s="6"/>
      <c r="C47" s="89"/>
      <c r="D47" s="1204"/>
    </row>
    <row r="48" spans="1:4" ht="15" hidden="1" customHeight="1" outlineLevel="1">
      <c r="A48" s="7"/>
      <c r="B48" s="6"/>
      <c r="C48" s="89"/>
      <c r="D48" s="1204"/>
    </row>
    <row r="49" spans="1:4" ht="15" hidden="1" customHeight="1" outlineLevel="1">
      <c r="A49" s="7"/>
      <c r="B49" s="6"/>
      <c r="C49" s="89"/>
      <c r="D49" s="1204"/>
    </row>
    <row r="50" spans="1:4" ht="15.75" hidden="1" customHeight="1" outlineLevel="1" thickBot="1">
      <c r="A50" s="8"/>
      <c r="B50" s="9"/>
      <c r="C50" s="116"/>
      <c r="D50" s="1205"/>
    </row>
    <row r="51" spans="1:4" ht="18.75" customHeight="1" collapsed="1">
      <c r="A51" s="1190" t="s">
        <v>32</v>
      </c>
      <c r="B51" s="1191"/>
      <c r="C51" s="1192"/>
      <c r="D51" s="1202" t="s">
        <v>1366</v>
      </c>
    </row>
    <row r="52" spans="1:4" ht="15" customHeight="1">
      <c r="A52" s="1182" t="s">
        <v>35</v>
      </c>
      <c r="B52" s="1183"/>
      <c r="C52" s="1184"/>
      <c r="D52" s="1203"/>
    </row>
    <row r="53" spans="1:4">
      <c r="A53" s="1185" t="s">
        <v>1432</v>
      </c>
      <c r="B53" s="1186"/>
      <c r="C53" s="1187"/>
      <c r="D53" s="1203"/>
    </row>
    <row r="54" spans="1:4">
      <c r="A54" s="1182"/>
      <c r="B54" s="1183"/>
      <c r="C54" s="1184"/>
      <c r="D54" s="1203"/>
    </row>
    <row r="55" spans="1:4">
      <c r="A55" s="1182"/>
      <c r="B55" s="1183"/>
      <c r="C55" s="1184"/>
      <c r="D55" s="1203"/>
    </row>
    <row r="56" spans="1:4">
      <c r="A56" s="1182"/>
      <c r="B56" s="1183"/>
      <c r="C56" s="1184"/>
      <c r="D56" s="1203"/>
    </row>
    <row r="57" spans="1:4">
      <c r="A57" s="1182"/>
      <c r="B57" s="1183"/>
      <c r="C57" s="1184"/>
      <c r="D57" s="1203"/>
    </row>
    <row r="58" spans="1:4">
      <c r="A58" s="1182"/>
      <c r="B58" s="1183"/>
      <c r="C58" s="1184"/>
      <c r="D58" s="1203"/>
    </row>
    <row r="59" spans="1:4">
      <c r="A59" s="1182"/>
      <c r="B59" s="1183"/>
      <c r="C59" s="1184"/>
      <c r="D59" s="1203"/>
    </row>
    <row r="60" spans="1:4">
      <c r="A60" s="1182"/>
      <c r="B60" s="1183"/>
      <c r="C60" s="1184"/>
      <c r="D60" s="1203"/>
    </row>
    <row r="61" spans="1:4">
      <c r="A61" s="1182"/>
      <c r="B61" s="1183"/>
      <c r="C61" s="1184"/>
      <c r="D61" s="1203"/>
    </row>
    <row r="62" spans="1:4" ht="15.75" thickBot="1">
      <c r="A62" s="1182"/>
      <c r="B62" s="1183"/>
      <c r="C62" s="1184"/>
      <c r="D62" s="1203"/>
    </row>
    <row r="63" spans="1:4" ht="15" hidden="1" customHeight="1" outlineLevel="1">
      <c r="A63" s="1182"/>
      <c r="B63" s="1183"/>
      <c r="C63" s="1184"/>
      <c r="D63" s="134"/>
    </row>
    <row r="64" spans="1:4" ht="15" hidden="1" customHeight="1" outlineLevel="1">
      <c r="A64" s="1182"/>
      <c r="B64" s="1183"/>
      <c r="C64" s="1184"/>
      <c r="D64" s="134"/>
    </row>
    <row r="65" spans="1:4" ht="15" hidden="1" customHeight="1" outlineLevel="1">
      <c r="A65" s="1182"/>
      <c r="B65" s="1183"/>
      <c r="C65" s="1184"/>
      <c r="D65" s="134"/>
    </row>
    <row r="66" spans="1:4" ht="15" hidden="1" customHeight="1" outlineLevel="1">
      <c r="A66" s="1182"/>
      <c r="B66" s="1183"/>
      <c r="C66" s="1184"/>
      <c r="D66" s="134"/>
    </row>
    <row r="67" spans="1:4" ht="15" hidden="1" customHeight="1" outlineLevel="1">
      <c r="A67" s="1182"/>
      <c r="B67" s="1183"/>
      <c r="C67" s="1184"/>
      <c r="D67" s="134"/>
    </row>
    <row r="68" spans="1:4" ht="15" hidden="1" customHeight="1" outlineLevel="1">
      <c r="A68" s="1182"/>
      <c r="B68" s="1183"/>
      <c r="C68" s="1184"/>
      <c r="D68" s="134"/>
    </row>
    <row r="69" spans="1:4" ht="15" hidden="1" customHeight="1" outlineLevel="1">
      <c r="A69" s="1182"/>
      <c r="B69" s="1183"/>
      <c r="C69" s="1184"/>
      <c r="D69" s="134"/>
    </row>
    <row r="70" spans="1:4" ht="15" hidden="1" customHeight="1" outlineLevel="1">
      <c r="A70" s="1182"/>
      <c r="B70" s="1183"/>
      <c r="C70" s="1184"/>
      <c r="D70" s="134"/>
    </row>
    <row r="71" spans="1:4" ht="15" hidden="1" customHeight="1" outlineLevel="1">
      <c r="A71" s="1182"/>
      <c r="B71" s="1183"/>
      <c r="C71" s="1184"/>
      <c r="D71" s="134"/>
    </row>
    <row r="72" spans="1:4" ht="15" hidden="1" customHeight="1" outlineLevel="1">
      <c r="A72" s="1182"/>
      <c r="B72" s="1183"/>
      <c r="C72" s="1184"/>
      <c r="D72" s="134"/>
    </row>
    <row r="73" spans="1:4" ht="15" hidden="1" customHeight="1" outlineLevel="1">
      <c r="A73" s="1182"/>
      <c r="B73" s="1183"/>
      <c r="C73" s="1184"/>
      <c r="D73" s="134"/>
    </row>
    <row r="74" spans="1:4" ht="15" hidden="1" customHeight="1" outlineLevel="1">
      <c r="A74" s="1182"/>
      <c r="B74" s="1183"/>
      <c r="C74" s="1184"/>
      <c r="D74" s="134"/>
    </row>
    <row r="75" spans="1:4" ht="15" hidden="1" customHeight="1" outlineLevel="1">
      <c r="A75" s="1182"/>
      <c r="B75" s="1183"/>
      <c r="C75" s="1184"/>
      <c r="D75" s="134"/>
    </row>
    <row r="76" spans="1:4" ht="15" hidden="1" customHeight="1" outlineLevel="1">
      <c r="A76" s="1182"/>
      <c r="B76" s="1183"/>
      <c r="C76" s="1184"/>
      <c r="D76" s="134"/>
    </row>
    <row r="77" spans="1:4" ht="15" hidden="1" customHeight="1" outlineLevel="1">
      <c r="A77" s="1182"/>
      <c r="B77" s="1183"/>
      <c r="C77" s="1184"/>
      <c r="D77" s="134"/>
    </row>
    <row r="78" spans="1:4" ht="15" hidden="1" customHeight="1" outlineLevel="1">
      <c r="A78" s="1182"/>
      <c r="B78" s="1183"/>
      <c r="C78" s="1184"/>
      <c r="D78" s="134"/>
    </row>
    <row r="79" spans="1:4" ht="15" hidden="1" customHeight="1" outlineLevel="1">
      <c r="A79" s="1182"/>
      <c r="B79" s="1183"/>
      <c r="C79" s="1184"/>
      <c r="D79" s="134"/>
    </row>
    <row r="80" spans="1:4" ht="15" hidden="1" customHeight="1" outlineLevel="1">
      <c r="A80" s="1182"/>
      <c r="B80" s="1183"/>
      <c r="C80" s="1184"/>
      <c r="D80" s="134"/>
    </row>
    <row r="81" spans="1:4" ht="15" hidden="1" customHeight="1" outlineLevel="1">
      <c r="A81" s="1182"/>
      <c r="B81" s="1183"/>
      <c r="C81" s="1184"/>
      <c r="D81" s="134"/>
    </row>
    <row r="82" spans="1:4" ht="15" hidden="1" customHeight="1" outlineLevel="1">
      <c r="A82" s="1182"/>
      <c r="B82" s="1183"/>
      <c r="C82" s="1184"/>
      <c r="D82" s="134"/>
    </row>
    <row r="83" spans="1:4" ht="15" hidden="1" customHeight="1" outlineLevel="1">
      <c r="A83" s="1182"/>
      <c r="B83" s="1183"/>
      <c r="C83" s="1184"/>
      <c r="D83" s="134"/>
    </row>
    <row r="84" spans="1:4" ht="15" hidden="1" customHeight="1" outlineLevel="1">
      <c r="A84" s="1182"/>
      <c r="B84" s="1183"/>
      <c r="C84" s="1184"/>
      <c r="D84" s="134"/>
    </row>
    <row r="85" spans="1:4" ht="15" hidden="1" customHeight="1" outlineLevel="1">
      <c r="A85" s="1182"/>
      <c r="B85" s="1183"/>
      <c r="C85" s="1184"/>
      <c r="D85" s="134"/>
    </row>
    <row r="86" spans="1:4" ht="15" hidden="1" customHeight="1" outlineLevel="1">
      <c r="A86" s="1182"/>
      <c r="B86" s="1183"/>
      <c r="C86" s="1184"/>
      <c r="D86" s="134"/>
    </row>
    <row r="87" spans="1:4" ht="15" hidden="1" customHeight="1" outlineLevel="1">
      <c r="A87" s="1182"/>
      <c r="B87" s="1183"/>
      <c r="C87" s="1184"/>
      <c r="D87" s="134"/>
    </row>
    <row r="88" spans="1:4" ht="15" hidden="1" customHeight="1" outlineLevel="1">
      <c r="A88" s="1182"/>
      <c r="B88" s="1183"/>
      <c r="C88" s="1184"/>
      <c r="D88" s="134"/>
    </row>
    <row r="89" spans="1:4" ht="15" hidden="1" customHeight="1" outlineLevel="1">
      <c r="A89" s="1182"/>
      <c r="B89" s="1183"/>
      <c r="C89" s="1184"/>
      <c r="D89" s="134"/>
    </row>
    <row r="90" spans="1:4" ht="15" hidden="1" customHeight="1" outlineLevel="1">
      <c r="A90" s="1182"/>
      <c r="B90" s="1183"/>
      <c r="C90" s="1184"/>
      <c r="D90" s="134"/>
    </row>
    <row r="91" spans="1:4" ht="15" hidden="1" customHeight="1" outlineLevel="1">
      <c r="A91" s="1182"/>
      <c r="B91" s="1183"/>
      <c r="C91" s="1184"/>
      <c r="D91" s="134"/>
    </row>
    <row r="92" spans="1:4" ht="15" hidden="1" customHeight="1" outlineLevel="1">
      <c r="A92" s="1182"/>
      <c r="B92" s="1183"/>
      <c r="C92" s="1184"/>
      <c r="D92" s="134"/>
    </row>
    <row r="93" spans="1:4" ht="15" hidden="1" customHeight="1" outlineLevel="1">
      <c r="A93" s="1182"/>
      <c r="B93" s="1183"/>
      <c r="C93" s="1184"/>
      <c r="D93" s="134"/>
    </row>
    <row r="94" spans="1:4" ht="15" hidden="1" customHeight="1" outlineLevel="1">
      <c r="A94" s="1182"/>
      <c r="B94" s="1183"/>
      <c r="C94" s="1184"/>
      <c r="D94" s="134"/>
    </row>
    <row r="95" spans="1:4" ht="15" hidden="1" customHeight="1" outlineLevel="1">
      <c r="A95" s="1182"/>
      <c r="B95" s="1183"/>
      <c r="C95" s="1184"/>
      <c r="D95" s="134"/>
    </row>
    <row r="96" spans="1:4" ht="15" hidden="1" customHeight="1" outlineLevel="1">
      <c r="A96" s="1182"/>
      <c r="B96" s="1183"/>
      <c r="C96" s="1184"/>
      <c r="D96" s="134"/>
    </row>
    <row r="97" spans="1:4" ht="15" hidden="1" customHeight="1" outlineLevel="1">
      <c r="A97" s="1182"/>
      <c r="B97" s="1183"/>
      <c r="C97" s="1184"/>
      <c r="D97" s="134"/>
    </row>
    <row r="98" spans="1:4" ht="15" hidden="1" customHeight="1" outlineLevel="1">
      <c r="A98" s="1182"/>
      <c r="B98" s="1183"/>
      <c r="C98" s="1184"/>
      <c r="D98" s="134"/>
    </row>
    <row r="99" spans="1:4" ht="15" hidden="1" customHeight="1" outlineLevel="1">
      <c r="A99" s="1182"/>
      <c r="B99" s="1183"/>
      <c r="C99" s="1184"/>
      <c r="D99" s="134"/>
    </row>
    <row r="100" spans="1:4" ht="15" hidden="1" customHeight="1" outlineLevel="1">
      <c r="A100" s="1182"/>
      <c r="B100" s="1183"/>
      <c r="C100" s="1184"/>
      <c r="D100" s="134"/>
    </row>
    <row r="101" spans="1:4" ht="15" hidden="1" customHeight="1" outlineLevel="1">
      <c r="A101" s="1182"/>
      <c r="B101" s="1183"/>
      <c r="C101" s="1184"/>
      <c r="D101" s="135"/>
    </row>
    <row r="102" spans="1:4" ht="15" hidden="1" customHeight="1" outlineLevel="1">
      <c r="A102" s="1182"/>
      <c r="B102" s="1183"/>
      <c r="C102" s="1184"/>
      <c r="D102" s="135"/>
    </row>
    <row r="103" spans="1:4" ht="15.75" hidden="1" customHeight="1" outlineLevel="1" thickBot="1">
      <c r="A103" s="1209"/>
      <c r="B103" s="1210"/>
      <c r="C103" s="1211"/>
      <c r="D103" s="136"/>
    </row>
    <row r="104" spans="1:4" ht="30" customHeight="1" collapsed="1">
      <c r="A104" s="1218" t="s">
        <v>197</v>
      </c>
      <c r="B104" s="1219"/>
      <c r="C104" s="1220"/>
      <c r="D104" s="1193" t="s">
        <v>1367</v>
      </c>
    </row>
    <row r="105" spans="1:4" ht="15.75" thickBot="1">
      <c r="A105" s="1206" t="s">
        <v>1433</v>
      </c>
      <c r="B105" s="1207"/>
      <c r="C105" s="1208"/>
      <c r="D105" s="1195"/>
    </row>
    <row r="106" spans="1:4" ht="15" hidden="1" customHeight="1" outlineLevel="1">
      <c r="A106" s="1206"/>
      <c r="B106" s="1207"/>
      <c r="C106" s="1208"/>
      <c r="D106" s="137"/>
    </row>
    <row r="107" spans="1:4" ht="15" hidden="1" customHeight="1" outlineLevel="1">
      <c r="A107" s="1206"/>
      <c r="B107" s="1207"/>
      <c r="C107" s="1208"/>
      <c r="D107" s="137"/>
    </row>
    <row r="108" spans="1:4" ht="15" hidden="1" customHeight="1" outlineLevel="1">
      <c r="A108" s="1206"/>
      <c r="B108" s="1207"/>
      <c r="C108" s="1208"/>
      <c r="D108" s="137"/>
    </row>
    <row r="109" spans="1:4" ht="15" hidden="1" customHeight="1" outlineLevel="1">
      <c r="A109" s="1206"/>
      <c r="B109" s="1207"/>
      <c r="C109" s="1208"/>
      <c r="D109" s="137"/>
    </row>
    <row r="110" spans="1:4" ht="15" hidden="1" customHeight="1" outlineLevel="1">
      <c r="A110" s="1206"/>
      <c r="B110" s="1207"/>
      <c r="C110" s="1208"/>
      <c r="D110" s="137"/>
    </row>
    <row r="111" spans="1:4" ht="15" hidden="1" customHeight="1" outlineLevel="1">
      <c r="A111" s="1206"/>
      <c r="B111" s="1207"/>
      <c r="C111" s="1208"/>
      <c r="D111" s="137"/>
    </row>
    <row r="112" spans="1:4" ht="15" hidden="1" customHeight="1" outlineLevel="1">
      <c r="A112" s="1206"/>
      <c r="B112" s="1207"/>
      <c r="C112" s="1208"/>
      <c r="D112" s="137"/>
    </row>
    <row r="113" spans="1:4" ht="15" hidden="1" customHeight="1" outlineLevel="1">
      <c r="A113" s="1206"/>
      <c r="B113" s="1207"/>
      <c r="C113" s="1208"/>
      <c r="D113" s="137"/>
    </row>
    <row r="114" spans="1:4" ht="15.75" hidden="1" customHeight="1" outlineLevel="1" thickBot="1">
      <c r="A114" s="1215"/>
      <c r="B114" s="1216"/>
      <c r="C114" s="1217"/>
      <c r="D114" s="138"/>
    </row>
    <row r="115" spans="1:4" ht="15" customHeight="1" collapsed="1">
      <c r="A115" s="1218" t="s">
        <v>36</v>
      </c>
      <c r="B115" s="1219"/>
      <c r="C115" s="1220"/>
      <c r="D115" s="1193" t="s">
        <v>1368</v>
      </c>
    </row>
    <row r="116" spans="1:4" ht="15.75" thickBot="1">
      <c r="A116" s="1221" t="s">
        <v>1434</v>
      </c>
      <c r="B116" s="1222"/>
      <c r="C116" s="1223"/>
      <c r="D116" s="1195"/>
    </row>
    <row r="117" spans="1:4" ht="15" hidden="1" customHeight="1" outlineLevel="1">
      <c r="A117" s="1212"/>
      <c r="B117" s="1213"/>
      <c r="C117" s="1214"/>
      <c r="D117" s="1224"/>
    </row>
    <row r="118" spans="1:4" ht="15" hidden="1" customHeight="1" outlineLevel="1">
      <c r="A118" s="1206"/>
      <c r="B118" s="1207"/>
      <c r="C118" s="1208"/>
      <c r="D118" s="1224"/>
    </row>
    <row r="119" spans="1:4" ht="15" hidden="1" customHeight="1" outlineLevel="1">
      <c r="A119" s="1206"/>
      <c r="B119" s="1207"/>
      <c r="C119" s="1208"/>
      <c r="D119" s="1224"/>
    </row>
    <row r="120" spans="1:4" ht="15" hidden="1" customHeight="1" outlineLevel="1">
      <c r="A120" s="1206"/>
      <c r="B120" s="1207"/>
      <c r="C120" s="1208"/>
      <c r="D120" s="1224"/>
    </row>
    <row r="121" spans="1:4" ht="15" hidden="1" customHeight="1" outlineLevel="1">
      <c r="A121" s="1206"/>
      <c r="B121" s="1207"/>
      <c r="C121" s="1208"/>
      <c r="D121" s="1224"/>
    </row>
    <row r="122" spans="1:4" ht="15" hidden="1" customHeight="1" outlineLevel="1">
      <c r="A122" s="1206"/>
      <c r="B122" s="1207"/>
      <c r="C122" s="1208"/>
      <c r="D122" s="1224"/>
    </row>
    <row r="123" spans="1:4" ht="15" hidden="1" customHeight="1" outlineLevel="1">
      <c r="A123" s="1206"/>
      <c r="B123" s="1207"/>
      <c r="C123" s="1208"/>
      <c r="D123" s="1224"/>
    </row>
    <row r="124" spans="1:4" ht="15" hidden="1" customHeight="1" outlineLevel="1">
      <c r="A124" s="1206"/>
      <c r="B124" s="1207"/>
      <c r="C124" s="1208"/>
      <c r="D124" s="1224"/>
    </row>
    <row r="125" spans="1:4" ht="15" hidden="1" customHeight="1" outlineLevel="1">
      <c r="A125" s="1206"/>
      <c r="B125" s="1207"/>
      <c r="C125" s="1208"/>
      <c r="D125" s="1224"/>
    </row>
    <row r="126" spans="1:4" ht="15.75" hidden="1" customHeight="1" outlineLevel="1" thickBot="1">
      <c r="A126" s="1221"/>
      <c r="B126" s="1222"/>
      <c r="C126" s="1223"/>
      <c r="D126" s="1225"/>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770" t="s">
        <v>676</v>
      </c>
      <c r="B1" s="1226" t="s">
        <v>969</v>
      </c>
      <c r="C1" s="1226"/>
      <c r="D1" s="1226"/>
      <c r="E1" s="1227"/>
    </row>
    <row r="2" spans="1:6" ht="21.75" customHeight="1">
      <c r="A2" s="771" t="s">
        <v>881</v>
      </c>
      <c r="B2" s="1228"/>
      <c r="C2" s="1228"/>
      <c r="D2" s="1228"/>
      <c r="E2" s="1229"/>
    </row>
    <row r="3" spans="1:6" ht="14.25" customHeight="1" thickBot="1">
      <c r="A3" s="1247" t="s">
        <v>1294</v>
      </c>
      <c r="B3" s="1248"/>
      <c r="C3" s="1248"/>
      <c r="D3" s="1248"/>
      <c r="E3" s="1249"/>
    </row>
    <row r="4" spans="1:6">
      <c r="A4" s="1250" t="s">
        <v>869</v>
      </c>
      <c r="B4" s="1251"/>
      <c r="C4" s="1251"/>
      <c r="D4" s="1252"/>
      <c r="E4" s="1256" t="s">
        <v>1382</v>
      </c>
    </row>
    <row r="5" spans="1:6" ht="15.75" thickBot="1">
      <c r="A5" s="1253"/>
      <c r="B5" s="1254"/>
      <c r="C5" s="1254"/>
      <c r="D5" s="1255"/>
      <c r="E5" s="1257"/>
      <c r="F5" s="704"/>
    </row>
    <row r="6" spans="1:6" ht="15.75" thickBot="1">
      <c r="A6" s="630" t="s">
        <v>1174</v>
      </c>
      <c r="B6" s="881">
        <f>Obsah!C4</f>
        <v>43100</v>
      </c>
      <c r="C6" s="629"/>
      <c r="D6" s="626"/>
      <c r="E6" s="632"/>
    </row>
    <row r="7" spans="1:6">
      <c r="A7" s="1239" t="s">
        <v>895</v>
      </c>
      <c r="B7" s="1240"/>
      <c r="C7" s="1240"/>
      <c r="D7" s="1241"/>
      <c r="E7" s="1245" t="s">
        <v>879</v>
      </c>
    </row>
    <row r="8" spans="1:6" ht="12.75" customHeight="1" thickBot="1">
      <c r="A8" s="1242"/>
      <c r="B8" s="1243"/>
      <c r="C8" s="1243"/>
      <c r="D8" s="1244"/>
      <c r="E8" s="1246"/>
    </row>
    <row r="9" spans="1:6" ht="12.75" customHeight="1">
      <c r="A9" s="883" t="s">
        <v>1435</v>
      </c>
      <c r="B9" s="884" t="s">
        <v>1436</v>
      </c>
      <c r="C9" s="884" t="s">
        <v>1437</v>
      </c>
      <c r="D9" s="256"/>
      <c r="E9" s="772"/>
    </row>
    <row r="10" spans="1:6" ht="12.75" customHeight="1">
      <c r="A10" s="226" t="s">
        <v>1438</v>
      </c>
      <c r="B10" s="885">
        <v>500019</v>
      </c>
      <c r="C10" s="885">
        <v>500019</v>
      </c>
      <c r="D10" s="256"/>
      <c r="E10" s="773"/>
    </row>
    <row r="11" spans="1:6" ht="12.75" customHeight="1">
      <c r="A11" s="226" t="s">
        <v>1439</v>
      </c>
      <c r="B11" s="885">
        <v>4162564.1030000001</v>
      </c>
      <c r="C11" s="885">
        <v>4162564.1030000001</v>
      </c>
      <c r="D11" s="256"/>
      <c r="E11" s="773"/>
    </row>
    <row r="12" spans="1:6" ht="12.75" customHeight="1">
      <c r="A12" s="226" t="s">
        <v>1440</v>
      </c>
      <c r="B12" s="885">
        <v>0</v>
      </c>
      <c r="C12" s="885">
        <v>603011.71393999597</v>
      </c>
      <c r="D12" s="256"/>
      <c r="E12" s="773"/>
    </row>
    <row r="13" spans="1:6" ht="12.75" customHeight="1">
      <c r="A13" s="226" t="s">
        <v>1441</v>
      </c>
      <c r="B13" s="885">
        <v>1919.4252799999999</v>
      </c>
      <c r="C13" s="885">
        <v>1919.4252799999999</v>
      </c>
      <c r="D13" s="256"/>
      <c r="E13" s="773"/>
    </row>
    <row r="14" spans="1:6" ht="12.75" customHeight="1">
      <c r="A14" s="886" t="s">
        <v>1442</v>
      </c>
      <c r="B14" s="887">
        <v>895639.81444000104</v>
      </c>
      <c r="C14" s="887">
        <v>895639.81444000104</v>
      </c>
      <c r="D14" s="256"/>
      <c r="E14" s="773"/>
    </row>
    <row r="15" spans="1:6" ht="12.75" customHeight="1">
      <c r="A15" s="226" t="s">
        <v>1443</v>
      </c>
      <c r="B15" s="885">
        <v>-1110731.736456</v>
      </c>
      <c r="C15" s="885">
        <v>0</v>
      </c>
      <c r="D15" s="256"/>
      <c r="E15" s="773"/>
    </row>
    <row r="16" spans="1:6" ht="12.75" customHeight="1">
      <c r="A16" s="226" t="s">
        <v>1444</v>
      </c>
      <c r="B16" s="885">
        <v>-20397.146868579701</v>
      </c>
      <c r="C16" s="885">
        <v>0</v>
      </c>
      <c r="D16" s="256"/>
      <c r="E16" s="773"/>
    </row>
    <row r="17" spans="1:5" ht="12.75" customHeight="1">
      <c r="A17" s="226" t="s">
        <v>1445</v>
      </c>
      <c r="B17" s="885">
        <v>4429013.4593954198</v>
      </c>
      <c r="C17" s="885">
        <v>0</v>
      </c>
      <c r="D17" s="256"/>
      <c r="E17" s="773"/>
    </row>
    <row r="18" spans="1:5" ht="12.75" customHeight="1">
      <c r="A18" s="226" t="s">
        <v>1446</v>
      </c>
      <c r="B18" s="885">
        <v>1300000</v>
      </c>
      <c r="C18" s="885">
        <v>0</v>
      </c>
      <c r="D18" s="256"/>
      <c r="E18" s="773"/>
    </row>
    <row r="19" spans="1:5" ht="12.75" customHeight="1">
      <c r="A19" s="226" t="s">
        <v>1447</v>
      </c>
      <c r="B19" s="885">
        <v>5729013.4593954198</v>
      </c>
      <c r="C19" s="885">
        <v>6163154.0566599974</v>
      </c>
      <c r="D19" s="256"/>
      <c r="E19" s="773"/>
    </row>
    <row r="20" spans="1:5" ht="12.75" customHeight="1">
      <c r="A20" s="883" t="s">
        <v>1448</v>
      </c>
      <c r="B20" s="888">
        <v>5729013.4593954198</v>
      </c>
      <c r="C20" s="885"/>
      <c r="D20" s="256"/>
      <c r="E20" s="773"/>
    </row>
    <row r="21" spans="1:5" ht="12.75" customHeight="1">
      <c r="A21" s="255"/>
      <c r="B21" s="256"/>
      <c r="C21" s="256"/>
      <c r="D21" s="256"/>
      <c r="E21" s="773"/>
    </row>
    <row r="22" spans="1:5" ht="12.75" customHeight="1">
      <c r="A22" s="255"/>
      <c r="B22" s="256"/>
      <c r="C22" s="256"/>
      <c r="D22" s="256"/>
      <c r="E22" s="773"/>
    </row>
    <row r="23" spans="1:5" ht="12.75" customHeight="1">
      <c r="A23" s="255"/>
      <c r="B23" s="256"/>
      <c r="C23" s="256"/>
      <c r="D23" s="256"/>
      <c r="E23" s="773"/>
    </row>
    <row r="24" spans="1:5" ht="12.75" customHeight="1">
      <c r="A24" s="255"/>
      <c r="B24" s="256"/>
      <c r="C24" s="256"/>
      <c r="D24" s="256"/>
      <c r="E24" s="773"/>
    </row>
    <row r="25" spans="1:5" ht="12.75" customHeight="1">
      <c r="A25" s="255"/>
      <c r="B25" s="256"/>
      <c r="C25" s="256"/>
      <c r="D25" s="256"/>
      <c r="E25" s="773"/>
    </row>
    <row r="26" spans="1:5" ht="12.75" customHeight="1">
      <c r="A26" s="255"/>
      <c r="B26" s="256"/>
      <c r="C26" s="256"/>
      <c r="D26" s="256"/>
      <c r="E26" s="773"/>
    </row>
    <row r="27" spans="1:5" ht="12.75" customHeight="1">
      <c r="A27" s="255"/>
      <c r="B27" s="256"/>
      <c r="C27" s="256"/>
      <c r="D27" s="256"/>
      <c r="E27" s="773"/>
    </row>
    <row r="28" spans="1:5" ht="12.75" customHeight="1">
      <c r="A28" s="255"/>
      <c r="B28" s="256"/>
      <c r="C28" s="256"/>
      <c r="D28" s="256"/>
      <c r="E28" s="773"/>
    </row>
    <row r="29" spans="1:5" ht="12.75" customHeight="1">
      <c r="A29" s="255"/>
      <c r="B29" s="256"/>
      <c r="C29" s="256"/>
      <c r="D29" s="256"/>
      <c r="E29" s="773"/>
    </row>
    <row r="30" spans="1:5" ht="13.5" customHeight="1" thickBot="1">
      <c r="A30" s="255" t="s">
        <v>754</v>
      </c>
      <c r="B30" s="256" t="s">
        <v>754</v>
      </c>
      <c r="C30" s="256" t="s">
        <v>754</v>
      </c>
      <c r="D30" s="256" t="s">
        <v>754</v>
      </c>
      <c r="E30" s="773" t="s">
        <v>754</v>
      </c>
    </row>
    <row r="31" spans="1:5" ht="15.75" hidden="1" outlineLevel="1" thickBot="1">
      <c r="A31" s="255"/>
      <c r="B31" s="256"/>
      <c r="C31" s="256"/>
      <c r="D31" s="256"/>
      <c r="E31" s="773"/>
    </row>
    <row r="32" spans="1:5" ht="15.75" hidden="1" outlineLevel="1" thickBot="1">
      <c r="A32" s="255"/>
      <c r="B32" s="256"/>
      <c r="C32" s="256"/>
      <c r="D32" s="256"/>
      <c r="E32" s="773"/>
    </row>
    <row r="33" spans="1:5" ht="15.75" hidden="1" outlineLevel="1" thickBot="1">
      <c r="A33" s="255"/>
      <c r="B33" s="256"/>
      <c r="C33" s="256"/>
      <c r="D33" s="256"/>
      <c r="E33" s="773"/>
    </row>
    <row r="34" spans="1:5" ht="15.75" hidden="1" outlineLevel="1" thickBot="1">
      <c r="A34" s="255"/>
      <c r="B34" s="256"/>
      <c r="C34" s="256"/>
      <c r="D34" s="256"/>
      <c r="E34" s="773"/>
    </row>
    <row r="35" spans="1:5" ht="15.75" hidden="1" outlineLevel="1" thickBot="1">
      <c r="A35" s="255"/>
      <c r="B35" s="256"/>
      <c r="C35" s="256"/>
      <c r="D35" s="256"/>
      <c r="E35" s="773"/>
    </row>
    <row r="36" spans="1:5" ht="15.75" hidden="1" outlineLevel="1" thickBot="1">
      <c r="A36" s="255"/>
      <c r="B36" s="256"/>
      <c r="C36" s="256"/>
      <c r="D36" s="256"/>
      <c r="E36" s="773"/>
    </row>
    <row r="37" spans="1:5" ht="15.75" hidden="1" outlineLevel="1" thickBot="1">
      <c r="A37" s="255"/>
      <c r="B37" s="256"/>
      <c r="C37" s="256"/>
      <c r="D37" s="256"/>
      <c r="E37" s="773"/>
    </row>
    <row r="38" spans="1:5" ht="15.75" hidden="1" outlineLevel="1" thickBot="1">
      <c r="A38" s="255"/>
      <c r="B38" s="256"/>
      <c r="C38" s="256"/>
      <c r="D38" s="256"/>
      <c r="E38" s="773"/>
    </row>
    <row r="39" spans="1:5" ht="15.75" hidden="1" outlineLevel="1" thickBot="1">
      <c r="A39" s="255"/>
      <c r="B39" s="256"/>
      <c r="C39" s="256"/>
      <c r="D39" s="256"/>
      <c r="E39" s="773"/>
    </row>
    <row r="40" spans="1:5" ht="15.75" hidden="1" outlineLevel="1" thickBot="1">
      <c r="A40" s="255"/>
      <c r="B40" s="256"/>
      <c r="C40" s="256"/>
      <c r="D40" s="256"/>
      <c r="E40" s="773"/>
    </row>
    <row r="41" spans="1:5" ht="15.75" hidden="1" outlineLevel="1" thickBot="1">
      <c r="A41" s="255"/>
      <c r="B41" s="256"/>
      <c r="C41" s="256"/>
      <c r="D41" s="256"/>
      <c r="E41" s="773"/>
    </row>
    <row r="42" spans="1:5" ht="15.75" hidden="1" outlineLevel="1" thickBot="1">
      <c r="A42" s="255"/>
      <c r="B42" s="256"/>
      <c r="C42" s="256"/>
      <c r="D42" s="256"/>
      <c r="E42" s="773"/>
    </row>
    <row r="43" spans="1:5" ht="15.75" hidden="1" outlineLevel="1" thickBot="1">
      <c r="A43" s="255"/>
      <c r="B43" s="256"/>
      <c r="C43" s="256"/>
      <c r="D43" s="256"/>
      <c r="E43" s="773"/>
    </row>
    <row r="44" spans="1:5" ht="15.75" hidden="1" outlineLevel="1" thickBot="1">
      <c r="A44" s="255"/>
      <c r="B44" s="256"/>
      <c r="C44" s="256"/>
      <c r="D44" s="256"/>
      <c r="E44" s="773"/>
    </row>
    <row r="45" spans="1:5" ht="15.75" hidden="1" outlineLevel="1" thickBot="1">
      <c r="A45" s="255"/>
      <c r="B45" s="256"/>
      <c r="C45" s="256"/>
      <c r="D45" s="256"/>
      <c r="E45" s="773"/>
    </row>
    <row r="46" spans="1:5" ht="15.75" hidden="1" outlineLevel="1" thickBot="1">
      <c r="A46" s="255"/>
      <c r="B46" s="256"/>
      <c r="C46" s="256"/>
      <c r="D46" s="256"/>
      <c r="E46" s="773"/>
    </row>
    <row r="47" spans="1:5" ht="15.75" hidden="1" outlineLevel="1" thickBot="1">
      <c r="A47" s="255"/>
      <c r="B47" s="256"/>
      <c r="C47" s="256"/>
      <c r="D47" s="256"/>
      <c r="E47" s="773"/>
    </row>
    <row r="48" spans="1:5" ht="15.75" hidden="1" outlineLevel="1" thickBot="1">
      <c r="A48" s="255"/>
      <c r="B48" s="256"/>
      <c r="C48" s="256"/>
      <c r="D48" s="256"/>
      <c r="E48" s="773"/>
    </row>
    <row r="49" spans="1:5" ht="15.75" hidden="1" outlineLevel="1" thickBot="1">
      <c r="A49" s="255"/>
      <c r="B49" s="256"/>
      <c r="C49" s="256"/>
      <c r="D49" s="256"/>
      <c r="E49" s="773"/>
    </row>
    <row r="50" spans="1:5" ht="15.75" hidden="1" outlineLevel="1" thickBot="1">
      <c r="A50" s="255"/>
      <c r="B50" s="256"/>
      <c r="C50" s="256"/>
      <c r="D50" s="256"/>
      <c r="E50" s="773"/>
    </row>
    <row r="51" spans="1:5" ht="15.75" hidden="1" outlineLevel="1" thickBot="1">
      <c r="A51" s="255"/>
      <c r="B51" s="256"/>
      <c r="C51" s="256"/>
      <c r="D51" s="256"/>
      <c r="E51" s="773"/>
    </row>
    <row r="52" spans="1:5" ht="15.75" hidden="1" outlineLevel="1" thickBot="1">
      <c r="A52" s="255"/>
      <c r="B52" s="256"/>
      <c r="C52" s="256"/>
      <c r="D52" s="256"/>
      <c r="E52" s="773"/>
    </row>
    <row r="53" spans="1:5" ht="15.75" hidden="1" outlineLevel="1" thickBot="1">
      <c r="A53" s="255"/>
      <c r="B53" s="256"/>
      <c r="C53" s="256"/>
      <c r="D53" s="256"/>
      <c r="E53" s="773"/>
    </row>
    <row r="54" spans="1:5" ht="15.75" hidden="1" outlineLevel="1" thickBot="1">
      <c r="A54" s="255"/>
      <c r="B54" s="256"/>
      <c r="C54" s="256"/>
      <c r="D54" s="256"/>
      <c r="E54" s="773"/>
    </row>
    <row r="55" spans="1:5" ht="15.75" hidden="1" outlineLevel="1" thickBot="1">
      <c r="A55" s="255"/>
      <c r="B55" s="256"/>
      <c r="C55" s="256"/>
      <c r="D55" s="256"/>
      <c r="E55" s="773"/>
    </row>
    <row r="56" spans="1:5" ht="15.75" hidden="1" outlineLevel="1" thickBot="1">
      <c r="A56" s="255"/>
      <c r="B56" s="256"/>
      <c r="C56" s="256"/>
      <c r="D56" s="256"/>
      <c r="E56" s="773"/>
    </row>
    <row r="57" spans="1:5" ht="15.75" hidden="1" outlineLevel="1" thickBot="1">
      <c r="A57" s="255"/>
      <c r="B57" s="256"/>
      <c r="C57" s="256"/>
      <c r="D57" s="256"/>
      <c r="E57" s="773"/>
    </row>
    <row r="58" spans="1:5" ht="15.75" hidden="1" outlineLevel="1" thickBot="1">
      <c r="A58" s="255"/>
      <c r="B58" s="256"/>
      <c r="C58" s="256"/>
      <c r="D58" s="256"/>
      <c r="E58" s="773"/>
    </row>
    <row r="59" spans="1:5" ht="15.75" hidden="1" outlineLevel="1" thickBot="1">
      <c r="A59" s="255"/>
      <c r="B59" s="256"/>
      <c r="C59" s="256"/>
      <c r="D59" s="256"/>
      <c r="E59" s="774"/>
    </row>
    <row r="60" spans="1:5" ht="54.75" customHeight="1" collapsed="1">
      <c r="A60" s="1236" t="s">
        <v>870</v>
      </c>
      <c r="B60" s="1237"/>
      <c r="C60" s="1237"/>
      <c r="D60" s="1237"/>
      <c r="E60" s="1238"/>
    </row>
    <row r="61" spans="1:5" ht="30" customHeight="1">
      <c r="A61" s="1230" t="s">
        <v>871</v>
      </c>
      <c r="B61" s="1231"/>
      <c r="C61" s="1231"/>
      <c r="D61" s="1231"/>
      <c r="E61" s="1232"/>
    </row>
    <row r="62" spans="1:5" ht="87.75" customHeight="1">
      <c r="A62" s="1230" t="s">
        <v>872</v>
      </c>
      <c r="B62" s="1231"/>
      <c r="C62" s="1231"/>
      <c r="D62" s="1231"/>
      <c r="E62" s="1232"/>
    </row>
    <row r="63" spans="1:5" ht="45" customHeight="1">
      <c r="A63" s="1230" t="s">
        <v>873</v>
      </c>
      <c r="B63" s="1231"/>
      <c r="C63" s="1231"/>
      <c r="D63" s="1231"/>
      <c r="E63" s="1232"/>
    </row>
    <row r="64" spans="1:5" ht="30" customHeight="1">
      <c r="A64" s="1230" t="s">
        <v>874</v>
      </c>
      <c r="B64" s="1231"/>
      <c r="C64" s="1231"/>
      <c r="D64" s="1231"/>
      <c r="E64" s="1232"/>
    </row>
    <row r="65" spans="1:5" ht="60" customHeight="1">
      <c r="A65" s="1230" t="s">
        <v>875</v>
      </c>
      <c r="B65" s="1231"/>
      <c r="C65" s="1231"/>
      <c r="D65" s="1231"/>
      <c r="E65" s="1232"/>
    </row>
    <row r="66" spans="1:5" ht="30" customHeight="1">
      <c r="A66" s="1230" t="s">
        <v>876</v>
      </c>
      <c r="B66" s="1231"/>
      <c r="C66" s="1231"/>
      <c r="D66" s="1231"/>
      <c r="E66" s="1232"/>
    </row>
    <row r="67" spans="1:5" ht="23.25" customHeight="1" thickBot="1">
      <c r="A67" s="1233" t="s">
        <v>877</v>
      </c>
      <c r="B67" s="1234"/>
      <c r="C67" s="1234"/>
      <c r="D67" s="1234"/>
      <c r="E67" s="1235"/>
    </row>
  </sheetData>
  <mergeCells count="14">
    <mergeCell ref="B1:E2"/>
    <mergeCell ref="A66:E66"/>
    <mergeCell ref="A67:E67"/>
    <mergeCell ref="A60:E60"/>
    <mergeCell ref="A61:E61"/>
    <mergeCell ref="A62:E62"/>
    <mergeCell ref="A63:E63"/>
    <mergeCell ref="A64:E64"/>
    <mergeCell ref="A65:E65"/>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29.140625" customWidth="1"/>
  </cols>
  <sheetData>
    <row r="1" spans="1:7" ht="15" customHeight="1">
      <c r="A1" s="1290" t="s">
        <v>677</v>
      </c>
      <c r="B1" s="1291"/>
      <c r="C1" s="1226" t="s">
        <v>969</v>
      </c>
      <c r="D1" s="1226"/>
      <c r="E1" s="1227"/>
      <c r="F1" s="203"/>
      <c r="G1" s="203"/>
    </row>
    <row r="2" spans="1:7" ht="15" customHeight="1">
      <c r="A2" s="1292" t="s">
        <v>232</v>
      </c>
      <c r="B2" s="1293"/>
      <c r="C2" s="1228"/>
      <c r="D2" s="1228"/>
      <c r="E2" s="1229"/>
      <c r="F2" s="203"/>
      <c r="G2" s="203"/>
    </row>
    <row r="3" spans="1:7" ht="15.75" thickBot="1">
      <c r="A3" s="1247" t="s">
        <v>1294</v>
      </c>
      <c r="B3" s="1248"/>
      <c r="C3" s="1248"/>
      <c r="D3" s="1248"/>
      <c r="E3" s="1249"/>
    </row>
    <row r="4" spans="1:7" ht="14.25" customHeight="1">
      <c r="A4" s="1250" t="s">
        <v>1383</v>
      </c>
      <c r="B4" s="1251"/>
      <c r="C4" s="1251"/>
      <c r="D4" s="1282"/>
      <c r="E4" s="1283"/>
      <c r="F4" s="208"/>
      <c r="G4" s="208"/>
    </row>
    <row r="5" spans="1:7" ht="14.25" customHeight="1" thickBot="1">
      <c r="A5" s="1284"/>
      <c r="B5" s="1285"/>
      <c r="C5" s="1285"/>
      <c r="D5" s="1286"/>
      <c r="E5" s="1287"/>
      <c r="F5" s="208"/>
      <c r="G5" s="208"/>
    </row>
    <row r="6" spans="1:7" ht="14.25" customHeight="1" thickBot="1">
      <c r="A6" s="1288" t="s">
        <v>1174</v>
      </c>
      <c r="B6" s="1289"/>
      <c r="C6" s="1289"/>
      <c r="D6" s="881">
        <f>Obsah!C4</f>
        <v>43100</v>
      </c>
      <c r="E6" s="699"/>
      <c r="F6" s="208"/>
      <c r="G6" s="208"/>
    </row>
    <row r="7" spans="1:7">
      <c r="A7" s="697">
        <v>1</v>
      </c>
      <c r="B7" s="1294" t="s">
        <v>242</v>
      </c>
      <c r="C7" s="1294"/>
      <c r="D7" s="1294"/>
      <c r="E7" s="698" t="s">
        <v>1449</v>
      </c>
      <c r="F7" s="893" t="s">
        <v>1449</v>
      </c>
    </row>
    <row r="8" spans="1:7" ht="15" customHeight="1">
      <c r="A8" s="189">
        <v>2</v>
      </c>
      <c r="B8" s="1258" t="s">
        <v>243</v>
      </c>
      <c r="C8" s="1258"/>
      <c r="D8" s="1258"/>
      <c r="E8" s="864" t="s">
        <v>1450</v>
      </c>
      <c r="F8" s="864" t="s">
        <v>1451</v>
      </c>
    </row>
    <row r="9" spans="1:7" ht="76.5">
      <c r="A9" s="189">
        <v>3</v>
      </c>
      <c r="B9" s="1279" t="s">
        <v>244</v>
      </c>
      <c r="C9" s="1280"/>
      <c r="D9" s="1281"/>
      <c r="E9" s="864" t="s">
        <v>1452</v>
      </c>
      <c r="F9" s="864" t="s">
        <v>1453</v>
      </c>
    </row>
    <row r="10" spans="1:7" ht="15" customHeight="1">
      <c r="A10" s="1276" t="s">
        <v>245</v>
      </c>
      <c r="B10" s="1277"/>
      <c r="C10" s="1277"/>
      <c r="D10" s="1277"/>
      <c r="E10" s="1278"/>
      <c r="F10" s="889"/>
    </row>
    <row r="11" spans="1:7" ht="25.5">
      <c r="A11" s="189">
        <v>4</v>
      </c>
      <c r="B11" s="1258" t="s">
        <v>246</v>
      </c>
      <c r="C11" s="1258"/>
      <c r="D11" s="1258"/>
      <c r="E11" s="750" t="s">
        <v>1454</v>
      </c>
      <c r="F11" s="864" t="s">
        <v>1455</v>
      </c>
    </row>
    <row r="12" spans="1:7" ht="25.5">
      <c r="A12" s="189">
        <v>5</v>
      </c>
      <c r="B12" s="1258" t="s">
        <v>248</v>
      </c>
      <c r="C12" s="1258"/>
      <c r="D12" s="1258"/>
      <c r="E12" s="864" t="s">
        <v>1454</v>
      </c>
      <c r="F12" s="890" t="s">
        <v>1455</v>
      </c>
    </row>
    <row r="13" spans="1:7" ht="31.5" customHeight="1">
      <c r="A13" s="189">
        <v>6</v>
      </c>
      <c r="B13" s="1258" t="s">
        <v>247</v>
      </c>
      <c r="C13" s="1258"/>
      <c r="D13" s="1258"/>
      <c r="E13" s="864" t="s">
        <v>1456</v>
      </c>
      <c r="F13" s="864" t="s">
        <v>1456</v>
      </c>
    </row>
    <row r="14" spans="1:7">
      <c r="A14" s="189">
        <v>7</v>
      </c>
      <c r="B14" s="1258" t="s">
        <v>249</v>
      </c>
      <c r="C14" s="1258"/>
      <c r="D14" s="1258"/>
      <c r="E14" s="864" t="s">
        <v>1457</v>
      </c>
      <c r="F14" s="864" t="s">
        <v>1458</v>
      </c>
    </row>
    <row r="15" spans="1:7">
      <c r="A15" s="189">
        <v>8</v>
      </c>
      <c r="B15" s="1258" t="s">
        <v>250</v>
      </c>
      <c r="C15" s="1258"/>
      <c r="D15" s="1258"/>
      <c r="E15" s="750">
        <v>500.01900000000001</v>
      </c>
      <c r="F15" s="891">
        <v>1300</v>
      </c>
    </row>
    <row r="16" spans="1:7">
      <c r="A16" s="189">
        <v>9</v>
      </c>
      <c r="B16" s="1258" t="s">
        <v>251</v>
      </c>
      <c r="C16" s="1258"/>
      <c r="D16" s="1258"/>
      <c r="E16" s="750">
        <v>1000</v>
      </c>
      <c r="F16" s="891">
        <v>1000000</v>
      </c>
    </row>
    <row r="17" spans="1:6">
      <c r="A17" s="190" t="s">
        <v>238</v>
      </c>
      <c r="B17" s="1258" t="s">
        <v>252</v>
      </c>
      <c r="C17" s="1258"/>
      <c r="D17" s="1258"/>
      <c r="E17" s="750">
        <v>1000</v>
      </c>
      <c r="F17" s="891">
        <v>1000000</v>
      </c>
    </row>
    <row r="18" spans="1:6">
      <c r="A18" s="190" t="s">
        <v>239</v>
      </c>
      <c r="B18" s="1258" t="s">
        <v>253</v>
      </c>
      <c r="C18" s="1258"/>
      <c r="D18" s="1258"/>
      <c r="E18" s="750" t="s">
        <v>1459</v>
      </c>
      <c r="F18" s="891">
        <v>1000000</v>
      </c>
    </row>
    <row r="19" spans="1:6">
      <c r="A19" s="189">
        <v>10</v>
      </c>
      <c r="B19" s="1258" t="s">
        <v>254</v>
      </c>
      <c r="C19" s="1258"/>
      <c r="D19" s="1258"/>
      <c r="E19" s="750" t="s">
        <v>1460</v>
      </c>
      <c r="F19" s="864" t="s">
        <v>1461</v>
      </c>
    </row>
    <row r="20" spans="1:6">
      <c r="A20" s="189">
        <v>11</v>
      </c>
      <c r="B20" s="1258" t="s">
        <v>255</v>
      </c>
      <c r="C20" s="1258"/>
      <c r="D20" s="1258"/>
      <c r="E20" s="750" t="s">
        <v>1462</v>
      </c>
      <c r="F20" s="864" t="s">
        <v>1463</v>
      </c>
    </row>
    <row r="21" spans="1:6">
      <c r="A21" s="189">
        <v>12</v>
      </c>
      <c r="B21" s="1258" t="s">
        <v>256</v>
      </c>
      <c r="C21" s="1258"/>
      <c r="D21" s="1258"/>
      <c r="E21" s="750" t="s">
        <v>1464</v>
      </c>
      <c r="F21" s="864" t="s">
        <v>1465</v>
      </c>
    </row>
    <row r="22" spans="1:6">
      <c r="A22" s="189">
        <v>13</v>
      </c>
      <c r="B22" s="1258" t="s">
        <v>257</v>
      </c>
      <c r="C22" s="1258"/>
      <c r="D22" s="1258"/>
      <c r="E22" s="750" t="s">
        <v>1466</v>
      </c>
      <c r="F22" s="864" t="s">
        <v>1467</v>
      </c>
    </row>
    <row r="23" spans="1:6">
      <c r="A23" s="189">
        <v>14</v>
      </c>
      <c r="B23" s="1258" t="s">
        <v>258</v>
      </c>
      <c r="C23" s="1258"/>
      <c r="D23" s="1258"/>
      <c r="E23" s="750" t="s">
        <v>1468</v>
      </c>
      <c r="F23" s="864" t="s">
        <v>1469</v>
      </c>
    </row>
    <row r="24" spans="1:6">
      <c r="A24" s="189">
        <v>15</v>
      </c>
      <c r="B24" s="1258" t="s">
        <v>259</v>
      </c>
      <c r="C24" s="1258"/>
      <c r="D24" s="1258"/>
      <c r="E24" s="750" t="s">
        <v>1470</v>
      </c>
      <c r="F24" s="892">
        <v>43585</v>
      </c>
    </row>
    <row r="25" spans="1:6">
      <c r="A25" s="189">
        <v>16</v>
      </c>
      <c r="B25" s="1258" t="s">
        <v>260</v>
      </c>
      <c r="C25" s="1258"/>
      <c r="D25" s="1258"/>
      <c r="E25" s="750" t="s">
        <v>1470</v>
      </c>
      <c r="F25" s="893" t="s">
        <v>1470</v>
      </c>
    </row>
    <row r="26" spans="1:6" ht="15" customHeight="1">
      <c r="A26" s="1276" t="s">
        <v>261</v>
      </c>
      <c r="B26" s="1277"/>
      <c r="C26" s="1277"/>
      <c r="D26" s="1277"/>
      <c r="E26" s="1278"/>
      <c r="F26" s="894"/>
    </row>
    <row r="27" spans="1:6">
      <c r="A27" s="189">
        <v>17</v>
      </c>
      <c r="B27" s="1258" t="s">
        <v>262</v>
      </c>
      <c r="C27" s="1258"/>
      <c r="D27" s="1258"/>
      <c r="E27" s="750" t="s">
        <v>1471</v>
      </c>
      <c r="F27" s="864" t="s">
        <v>1472</v>
      </c>
    </row>
    <row r="28" spans="1:6">
      <c r="A28" s="189">
        <v>18</v>
      </c>
      <c r="B28" s="1258" t="s">
        <v>263</v>
      </c>
      <c r="C28" s="1258"/>
      <c r="D28" s="1258"/>
      <c r="E28" s="750" t="s">
        <v>1470</v>
      </c>
      <c r="F28" s="864" t="s">
        <v>1473</v>
      </c>
    </row>
    <row r="29" spans="1:6">
      <c r="A29" s="189">
        <v>19</v>
      </c>
      <c r="B29" s="1258" t="s">
        <v>264</v>
      </c>
      <c r="C29" s="1258"/>
      <c r="D29" s="1258"/>
      <c r="E29" s="750" t="s">
        <v>1468</v>
      </c>
      <c r="F29" s="864" t="s">
        <v>1470</v>
      </c>
    </row>
    <row r="30" spans="1:6">
      <c r="A30" s="190" t="s">
        <v>240</v>
      </c>
      <c r="B30" s="1258" t="s">
        <v>265</v>
      </c>
      <c r="C30" s="1258"/>
      <c r="D30" s="1258"/>
      <c r="E30" s="750" t="s">
        <v>1474</v>
      </c>
      <c r="F30" s="864" t="s">
        <v>1475</v>
      </c>
    </row>
    <row r="31" spans="1:6">
      <c r="A31" s="190" t="s">
        <v>241</v>
      </c>
      <c r="B31" s="1258" t="s">
        <v>266</v>
      </c>
      <c r="C31" s="1258"/>
      <c r="D31" s="1258"/>
      <c r="E31" s="750" t="s">
        <v>1474</v>
      </c>
      <c r="F31" s="864" t="s">
        <v>1475</v>
      </c>
    </row>
    <row r="32" spans="1:6">
      <c r="A32" s="189">
        <v>21</v>
      </c>
      <c r="B32" s="1258" t="s">
        <v>267</v>
      </c>
      <c r="C32" s="1258"/>
      <c r="D32" s="1258"/>
      <c r="E32" s="750" t="s">
        <v>1468</v>
      </c>
      <c r="F32" s="864" t="s">
        <v>1468</v>
      </c>
    </row>
    <row r="33" spans="1:6">
      <c r="A33" s="189">
        <v>22</v>
      </c>
      <c r="B33" s="1258" t="s">
        <v>268</v>
      </c>
      <c r="C33" s="1258"/>
      <c r="D33" s="1258"/>
      <c r="E33" s="750" t="s">
        <v>1476</v>
      </c>
      <c r="F33" s="864" t="s">
        <v>1476</v>
      </c>
    </row>
    <row r="34" spans="1:6">
      <c r="A34" s="189">
        <v>23</v>
      </c>
      <c r="B34" s="1258" t="s">
        <v>269</v>
      </c>
      <c r="C34" s="1258"/>
      <c r="D34" s="1258"/>
      <c r="E34" s="750" t="s">
        <v>1477</v>
      </c>
      <c r="F34" s="864" t="s">
        <v>1477</v>
      </c>
    </row>
    <row r="35" spans="1:6">
      <c r="A35" s="189">
        <v>24</v>
      </c>
      <c r="B35" s="1258" t="s">
        <v>270</v>
      </c>
      <c r="C35" s="1258"/>
      <c r="D35" s="1258"/>
      <c r="E35" s="750" t="s">
        <v>1470</v>
      </c>
      <c r="F35" s="864" t="s">
        <v>1470</v>
      </c>
    </row>
    <row r="36" spans="1:6">
      <c r="A36" s="189">
        <v>25</v>
      </c>
      <c r="B36" s="1258" t="s">
        <v>271</v>
      </c>
      <c r="C36" s="1258"/>
      <c r="D36" s="1258"/>
      <c r="E36" s="750" t="s">
        <v>1470</v>
      </c>
      <c r="F36" s="864" t="s">
        <v>1470</v>
      </c>
    </row>
    <row r="37" spans="1:6">
      <c r="A37" s="189">
        <v>26</v>
      </c>
      <c r="B37" s="1258" t="s">
        <v>272</v>
      </c>
      <c r="C37" s="1258"/>
      <c r="D37" s="1258"/>
      <c r="E37" s="750" t="s">
        <v>1470</v>
      </c>
      <c r="F37" s="864" t="s">
        <v>1470</v>
      </c>
    </row>
    <row r="38" spans="1:6">
      <c r="A38" s="189">
        <v>27</v>
      </c>
      <c r="B38" s="1258" t="s">
        <v>273</v>
      </c>
      <c r="C38" s="1258"/>
      <c r="D38" s="1258"/>
      <c r="E38" s="750" t="s">
        <v>1470</v>
      </c>
      <c r="F38" s="864" t="s">
        <v>1470</v>
      </c>
    </row>
    <row r="39" spans="1:6">
      <c r="A39" s="189">
        <v>28</v>
      </c>
      <c r="B39" s="1258" t="s">
        <v>274</v>
      </c>
      <c r="C39" s="1258"/>
      <c r="D39" s="1258"/>
      <c r="E39" s="750" t="s">
        <v>1470</v>
      </c>
      <c r="F39" s="864" t="s">
        <v>1470</v>
      </c>
    </row>
    <row r="40" spans="1:6">
      <c r="A40" s="189">
        <v>29</v>
      </c>
      <c r="B40" s="1258" t="s">
        <v>275</v>
      </c>
      <c r="C40" s="1258"/>
      <c r="D40" s="1258"/>
      <c r="E40" s="750" t="s">
        <v>1470</v>
      </c>
      <c r="F40" s="864" t="s">
        <v>1470</v>
      </c>
    </row>
    <row r="41" spans="1:6">
      <c r="A41" s="189">
        <v>30</v>
      </c>
      <c r="B41" s="1258" t="s">
        <v>276</v>
      </c>
      <c r="C41" s="1258"/>
      <c r="D41" s="1258"/>
      <c r="E41" s="750" t="s">
        <v>1468</v>
      </c>
      <c r="F41" s="864" t="s">
        <v>1468</v>
      </c>
    </row>
    <row r="42" spans="1:6">
      <c r="A42" s="189">
        <v>31</v>
      </c>
      <c r="B42" s="1258" t="s">
        <v>277</v>
      </c>
      <c r="C42" s="1258"/>
      <c r="D42" s="1258"/>
      <c r="E42" s="750" t="s">
        <v>1470</v>
      </c>
      <c r="F42" s="864" t="s">
        <v>1470</v>
      </c>
    </row>
    <row r="43" spans="1:6">
      <c r="A43" s="189">
        <v>32</v>
      </c>
      <c r="B43" s="1258" t="s">
        <v>278</v>
      </c>
      <c r="C43" s="1258"/>
      <c r="D43" s="1258"/>
      <c r="E43" s="750" t="s">
        <v>1470</v>
      </c>
      <c r="F43" s="864" t="s">
        <v>1470</v>
      </c>
    </row>
    <row r="44" spans="1:6">
      <c r="A44" s="189">
        <v>33</v>
      </c>
      <c r="B44" s="1258" t="s">
        <v>279</v>
      </c>
      <c r="C44" s="1258"/>
      <c r="D44" s="1258"/>
      <c r="E44" s="750" t="s">
        <v>1470</v>
      </c>
      <c r="F44" s="864" t="s">
        <v>1470</v>
      </c>
    </row>
    <row r="45" spans="1:6">
      <c r="A45" s="189">
        <v>34</v>
      </c>
      <c r="B45" s="1258" t="s">
        <v>280</v>
      </c>
      <c r="C45" s="1258"/>
      <c r="D45" s="1258"/>
      <c r="E45" s="750" t="s">
        <v>1470</v>
      </c>
      <c r="F45" s="864" t="s">
        <v>1470</v>
      </c>
    </row>
    <row r="46" spans="1:6" ht="26.25" customHeight="1">
      <c r="A46" s="189">
        <v>35</v>
      </c>
      <c r="B46" s="1258" t="s">
        <v>281</v>
      </c>
      <c r="C46" s="1258"/>
      <c r="D46" s="1258"/>
      <c r="E46" s="750" t="s">
        <v>1451</v>
      </c>
      <c r="F46" s="864" t="s">
        <v>1478</v>
      </c>
    </row>
    <row r="47" spans="1:6">
      <c r="A47" s="189">
        <v>36</v>
      </c>
      <c r="B47" s="1258" t="s">
        <v>282</v>
      </c>
      <c r="C47" s="1258"/>
      <c r="D47" s="1258"/>
      <c r="E47" s="750" t="s">
        <v>1468</v>
      </c>
      <c r="F47" s="864" t="s">
        <v>1468</v>
      </c>
    </row>
    <row r="48" spans="1:6" ht="15.75" thickBot="1">
      <c r="A48" s="189">
        <v>37</v>
      </c>
      <c r="B48" s="1258" t="s">
        <v>283</v>
      </c>
      <c r="C48" s="1258"/>
      <c r="D48" s="1258"/>
      <c r="E48" s="750" t="s">
        <v>1470</v>
      </c>
      <c r="F48" s="895" t="s">
        <v>1470</v>
      </c>
    </row>
    <row r="49" spans="1:5" ht="15.75" thickBot="1">
      <c r="A49" s="1262" t="s">
        <v>722</v>
      </c>
      <c r="B49" s="1263"/>
      <c r="C49" s="1263"/>
      <c r="D49" s="1263"/>
      <c r="E49" s="1264"/>
    </row>
    <row r="50" spans="1:5" ht="15.75" thickBot="1">
      <c r="A50" s="1268"/>
      <c r="B50" s="1269"/>
      <c r="C50" s="1269"/>
      <c r="D50" s="1269"/>
      <c r="E50" s="1270"/>
    </row>
    <row r="51" spans="1:5" ht="15" customHeight="1">
      <c r="A51" s="1265" t="s">
        <v>284</v>
      </c>
      <c r="B51" s="1266"/>
      <c r="C51" s="1266"/>
      <c r="D51" s="1266"/>
      <c r="E51" s="1267"/>
    </row>
    <row r="52" spans="1:5" ht="45" customHeight="1">
      <c r="A52" s="1271" t="s">
        <v>1397</v>
      </c>
      <c r="B52" s="1258"/>
      <c r="C52" s="1258"/>
      <c r="D52" s="1258"/>
      <c r="E52" s="1259"/>
    </row>
    <row r="53" spans="1:5" ht="30" customHeight="1">
      <c r="A53" s="1271" t="s">
        <v>285</v>
      </c>
      <c r="B53" s="1258"/>
      <c r="C53" s="1258"/>
      <c r="D53" s="1258"/>
      <c r="E53" s="1259"/>
    </row>
    <row r="54" spans="1:5" ht="30" customHeight="1" thickBot="1">
      <c r="A54" s="1272" t="s">
        <v>286</v>
      </c>
      <c r="B54" s="1260"/>
      <c r="C54" s="1260"/>
      <c r="D54" s="1260"/>
      <c r="E54" s="1261"/>
    </row>
    <row r="55" spans="1:5" ht="15.75" thickBot="1">
      <c r="A55" s="1273"/>
      <c r="B55" s="1274"/>
      <c r="C55" s="1274"/>
      <c r="D55" s="1274"/>
      <c r="E55" s="1275"/>
    </row>
    <row r="56" spans="1:5" ht="15" customHeight="1">
      <c r="A56" s="1265" t="s">
        <v>284</v>
      </c>
      <c r="B56" s="1266"/>
      <c r="C56" s="1266"/>
      <c r="D56" s="1266"/>
      <c r="E56" s="1267"/>
    </row>
    <row r="57" spans="1:5" ht="30" customHeight="1">
      <c r="A57" s="189">
        <v>1</v>
      </c>
      <c r="B57" s="1258" t="s">
        <v>287</v>
      </c>
      <c r="C57" s="1258"/>
      <c r="D57" s="1258"/>
      <c r="E57" s="1259"/>
    </row>
    <row r="58" spans="1:5" ht="30" customHeight="1">
      <c r="A58" s="189">
        <v>2</v>
      </c>
      <c r="B58" s="1258" t="s">
        <v>288</v>
      </c>
      <c r="C58" s="1258"/>
      <c r="D58" s="1258"/>
      <c r="E58" s="1259"/>
    </row>
    <row r="59" spans="1:5" ht="30" customHeight="1">
      <c r="A59" s="189">
        <v>3</v>
      </c>
      <c r="B59" s="1258" t="s">
        <v>289</v>
      </c>
      <c r="C59" s="1258"/>
      <c r="D59" s="1258"/>
      <c r="E59" s="1259"/>
    </row>
    <row r="60" spans="1:5" ht="60" customHeight="1">
      <c r="A60" s="189">
        <v>4</v>
      </c>
      <c r="B60" s="1258" t="s">
        <v>290</v>
      </c>
      <c r="C60" s="1258"/>
      <c r="D60" s="1258"/>
      <c r="E60" s="1259"/>
    </row>
    <row r="61" spans="1:5" ht="38.25" customHeight="1">
      <c r="A61" s="189">
        <v>5</v>
      </c>
      <c r="B61" s="1258" t="s">
        <v>291</v>
      </c>
      <c r="C61" s="1258"/>
      <c r="D61" s="1258"/>
      <c r="E61" s="1259"/>
    </row>
    <row r="62" spans="1:5" ht="30" customHeight="1">
      <c r="A62" s="189">
        <v>6</v>
      </c>
      <c r="B62" s="1258" t="s">
        <v>292</v>
      </c>
      <c r="C62" s="1258"/>
      <c r="D62" s="1258"/>
      <c r="E62" s="1259"/>
    </row>
    <row r="63" spans="1:5" ht="53.25" customHeight="1">
      <c r="A63" s="189">
        <v>7</v>
      </c>
      <c r="B63" s="1258" t="s">
        <v>293</v>
      </c>
      <c r="C63" s="1258"/>
      <c r="D63" s="1258"/>
      <c r="E63" s="1259"/>
    </row>
    <row r="64" spans="1:5" ht="60" customHeight="1">
      <c r="A64" s="189">
        <v>8</v>
      </c>
      <c r="B64" s="1258" t="s">
        <v>294</v>
      </c>
      <c r="C64" s="1258"/>
      <c r="D64" s="1258"/>
      <c r="E64" s="1259"/>
    </row>
    <row r="65" spans="1:5" ht="30" customHeight="1">
      <c r="A65" s="189">
        <v>9</v>
      </c>
      <c r="B65" s="1258" t="s">
        <v>295</v>
      </c>
      <c r="C65" s="1258"/>
      <c r="D65" s="1258"/>
      <c r="E65" s="1259"/>
    </row>
    <row r="66" spans="1:5" ht="30" customHeight="1">
      <c r="A66" s="190" t="s">
        <v>238</v>
      </c>
      <c r="B66" s="1258" t="s">
        <v>296</v>
      </c>
      <c r="C66" s="1258"/>
      <c r="D66" s="1258"/>
      <c r="E66" s="1259"/>
    </row>
    <row r="67" spans="1:5" ht="30" customHeight="1">
      <c r="A67" s="190" t="s">
        <v>239</v>
      </c>
      <c r="B67" s="1258" t="s">
        <v>297</v>
      </c>
      <c r="C67" s="1258"/>
      <c r="D67" s="1258"/>
      <c r="E67" s="1259"/>
    </row>
    <row r="68" spans="1:5" ht="45" customHeight="1">
      <c r="A68" s="189">
        <v>10</v>
      </c>
      <c r="B68" s="1258" t="s">
        <v>298</v>
      </c>
      <c r="C68" s="1258"/>
      <c r="D68" s="1258"/>
      <c r="E68" s="1259"/>
    </row>
    <row r="69" spans="1:5" ht="30" customHeight="1">
      <c r="A69" s="189">
        <v>11</v>
      </c>
      <c r="B69" s="1258" t="s">
        <v>299</v>
      </c>
      <c r="C69" s="1258"/>
      <c r="D69" s="1258"/>
      <c r="E69" s="1259"/>
    </row>
    <row r="70" spans="1:5" ht="30" customHeight="1">
      <c r="A70" s="189">
        <v>12</v>
      </c>
      <c r="B70" s="1258" t="s">
        <v>300</v>
      </c>
      <c r="C70" s="1258"/>
      <c r="D70" s="1258"/>
      <c r="E70" s="1259"/>
    </row>
    <row r="71" spans="1:5" ht="30" customHeight="1">
      <c r="A71" s="189">
        <v>13</v>
      </c>
      <c r="B71" s="1258" t="s">
        <v>301</v>
      </c>
      <c r="C71" s="1258"/>
      <c r="D71" s="1258"/>
      <c r="E71" s="1259"/>
    </row>
    <row r="72" spans="1:5" ht="30" customHeight="1">
      <c r="A72" s="189">
        <v>14</v>
      </c>
      <c r="B72" s="1258" t="s">
        <v>302</v>
      </c>
      <c r="C72" s="1258"/>
      <c r="D72" s="1258"/>
      <c r="E72" s="1259"/>
    </row>
    <row r="73" spans="1:5" ht="60" customHeight="1">
      <c r="A73" s="189">
        <v>15</v>
      </c>
      <c r="B73" s="1258" t="s">
        <v>303</v>
      </c>
      <c r="C73" s="1258"/>
      <c r="D73" s="1258"/>
      <c r="E73" s="1259"/>
    </row>
    <row r="74" spans="1:5" ht="30" customHeight="1">
      <c r="A74" s="189">
        <v>16</v>
      </c>
      <c r="B74" s="1258" t="s">
        <v>304</v>
      </c>
      <c r="C74" s="1258"/>
      <c r="D74" s="1258"/>
      <c r="E74" s="1259"/>
    </row>
    <row r="75" spans="1:5" ht="45" customHeight="1">
      <c r="A75" s="189">
        <v>17</v>
      </c>
      <c r="B75" s="1258" t="s">
        <v>305</v>
      </c>
      <c r="C75" s="1258"/>
      <c r="D75" s="1258"/>
      <c r="E75" s="1259"/>
    </row>
    <row r="76" spans="1:5" ht="30" customHeight="1">
      <c r="A76" s="189">
        <v>18</v>
      </c>
      <c r="B76" s="1258" t="s">
        <v>306</v>
      </c>
      <c r="C76" s="1258"/>
      <c r="D76" s="1258"/>
      <c r="E76" s="1259"/>
    </row>
    <row r="77" spans="1:5" ht="36" customHeight="1">
      <c r="A77" s="189">
        <v>19</v>
      </c>
      <c r="B77" s="1258" t="s">
        <v>307</v>
      </c>
      <c r="C77" s="1258"/>
      <c r="D77" s="1258"/>
      <c r="E77" s="1259"/>
    </row>
    <row r="78" spans="1:5" ht="75" customHeight="1">
      <c r="A78" s="190" t="s">
        <v>240</v>
      </c>
      <c r="B78" s="1258" t="s">
        <v>308</v>
      </c>
      <c r="C78" s="1258"/>
      <c r="D78" s="1258"/>
      <c r="E78" s="1259"/>
    </row>
    <row r="79" spans="1:5" ht="45" customHeight="1">
      <c r="A79" s="190" t="s">
        <v>241</v>
      </c>
      <c r="B79" s="1258" t="s">
        <v>309</v>
      </c>
      <c r="C79" s="1258"/>
      <c r="D79" s="1258"/>
      <c r="E79" s="1259"/>
    </row>
    <row r="80" spans="1:5" ht="30" customHeight="1">
      <c r="A80" s="189">
        <v>21</v>
      </c>
      <c r="B80" s="1258" t="s">
        <v>310</v>
      </c>
      <c r="C80" s="1258"/>
      <c r="D80" s="1258"/>
      <c r="E80" s="1259"/>
    </row>
    <row r="81" spans="1:5" ht="30" customHeight="1">
      <c r="A81" s="189">
        <v>22</v>
      </c>
      <c r="B81" s="1258" t="s">
        <v>311</v>
      </c>
      <c r="C81" s="1258"/>
      <c r="D81" s="1258"/>
      <c r="E81" s="1259"/>
    </row>
    <row r="82" spans="1:5" ht="30" customHeight="1">
      <c r="A82" s="189">
        <v>23</v>
      </c>
      <c r="B82" s="1258" t="s">
        <v>312</v>
      </c>
      <c r="C82" s="1258"/>
      <c r="D82" s="1258"/>
      <c r="E82" s="1259"/>
    </row>
    <row r="83" spans="1:5" ht="60" customHeight="1">
      <c r="A83" s="189">
        <v>24</v>
      </c>
      <c r="B83" s="1258" t="s">
        <v>313</v>
      </c>
      <c r="C83" s="1258"/>
      <c r="D83" s="1258"/>
      <c r="E83" s="1259"/>
    </row>
    <row r="84" spans="1:5" ht="30" customHeight="1">
      <c r="A84" s="189">
        <v>25</v>
      </c>
      <c r="B84" s="1258" t="s">
        <v>314</v>
      </c>
      <c r="C84" s="1258"/>
      <c r="D84" s="1258"/>
      <c r="E84" s="1259"/>
    </row>
    <row r="85" spans="1:5" ht="30" customHeight="1">
      <c r="A85" s="189">
        <v>26</v>
      </c>
      <c r="B85" s="1258" t="s">
        <v>315</v>
      </c>
      <c r="C85" s="1258"/>
      <c r="D85" s="1258"/>
      <c r="E85" s="1259"/>
    </row>
    <row r="86" spans="1:5" ht="30" customHeight="1">
      <c r="A86" s="189">
        <v>27</v>
      </c>
      <c r="B86" s="1258" t="s">
        <v>316</v>
      </c>
      <c r="C86" s="1258"/>
      <c r="D86" s="1258"/>
      <c r="E86" s="1259"/>
    </row>
    <row r="87" spans="1:5" ht="30" customHeight="1">
      <c r="A87" s="189">
        <v>28</v>
      </c>
      <c r="B87" s="1258" t="s">
        <v>317</v>
      </c>
      <c r="C87" s="1258"/>
      <c r="D87" s="1258"/>
      <c r="E87" s="1259"/>
    </row>
    <row r="88" spans="1:5" ht="30" customHeight="1">
      <c r="A88" s="189">
        <v>29</v>
      </c>
      <c r="B88" s="1258" t="s">
        <v>318</v>
      </c>
      <c r="C88" s="1258"/>
      <c r="D88" s="1258"/>
      <c r="E88" s="1259"/>
    </row>
    <row r="89" spans="1:5" ht="30" customHeight="1">
      <c r="A89" s="189">
        <v>30</v>
      </c>
      <c r="B89" s="1258" t="s">
        <v>319</v>
      </c>
      <c r="C89" s="1258"/>
      <c r="D89" s="1258"/>
      <c r="E89" s="1259"/>
    </row>
    <row r="90" spans="1:5" ht="60" customHeight="1">
      <c r="A90" s="189">
        <v>31</v>
      </c>
      <c r="B90" s="1258" t="s">
        <v>320</v>
      </c>
      <c r="C90" s="1258"/>
      <c r="D90" s="1258"/>
      <c r="E90" s="1259"/>
    </row>
    <row r="91" spans="1:5" ht="45" customHeight="1">
      <c r="A91" s="189">
        <v>32</v>
      </c>
      <c r="B91" s="1258" t="s">
        <v>321</v>
      </c>
      <c r="C91" s="1258"/>
      <c r="D91" s="1258"/>
      <c r="E91" s="1259"/>
    </row>
    <row r="92" spans="1:5" ht="30" customHeight="1">
      <c r="A92" s="189">
        <v>33</v>
      </c>
      <c r="B92" s="1258" t="s">
        <v>322</v>
      </c>
      <c r="C92" s="1258"/>
      <c r="D92" s="1258"/>
      <c r="E92" s="1259"/>
    </row>
    <row r="93" spans="1:5" ht="30" customHeight="1">
      <c r="A93" s="189">
        <v>34</v>
      </c>
      <c r="B93" s="1258" t="s">
        <v>323</v>
      </c>
      <c r="C93" s="1258"/>
      <c r="D93" s="1258"/>
      <c r="E93" s="1259"/>
    </row>
    <row r="94" spans="1:5" ht="45" customHeight="1">
      <c r="A94" s="189">
        <v>35</v>
      </c>
      <c r="B94" s="1258" t="s">
        <v>324</v>
      </c>
      <c r="C94" s="1258"/>
      <c r="D94" s="1258"/>
      <c r="E94" s="1259"/>
    </row>
    <row r="95" spans="1:5" ht="30" customHeight="1">
      <c r="A95" s="189">
        <v>36</v>
      </c>
      <c r="B95" s="1258" t="s">
        <v>325</v>
      </c>
      <c r="C95" s="1258"/>
      <c r="D95" s="1258"/>
      <c r="E95" s="1259"/>
    </row>
    <row r="96" spans="1:5" ht="30" customHeight="1" thickBot="1">
      <c r="A96" s="191">
        <v>37</v>
      </c>
      <c r="B96" s="1260" t="s">
        <v>326</v>
      </c>
      <c r="C96" s="1260"/>
      <c r="D96" s="1260"/>
      <c r="E96" s="1261"/>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sqref="A1:B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90" t="s">
        <v>678</v>
      </c>
      <c r="B1" s="1316"/>
      <c r="C1" s="1318" t="s">
        <v>969</v>
      </c>
      <c r="D1" s="1226"/>
      <c r="E1" s="1226"/>
      <c r="F1" s="1226"/>
      <c r="G1" s="1226"/>
      <c r="H1" s="1226"/>
      <c r="I1" s="1227"/>
      <c r="J1" s="208"/>
    </row>
    <row r="2" spans="1:10" ht="15.75" thickBot="1">
      <c r="A2" s="1292" t="s">
        <v>878</v>
      </c>
      <c r="B2" s="1317"/>
      <c r="C2" s="1319"/>
      <c r="D2" s="1228"/>
      <c r="E2" s="1228"/>
      <c r="F2" s="1228"/>
      <c r="G2" s="1228"/>
      <c r="H2" s="1228"/>
      <c r="I2" s="1229"/>
      <c r="J2" s="208"/>
    </row>
    <row r="3" spans="1:10" ht="15.75" thickBot="1">
      <c r="A3" s="1320" t="s">
        <v>1294</v>
      </c>
      <c r="B3" s="1321"/>
      <c r="C3" s="1321"/>
      <c r="D3" s="1321"/>
      <c r="E3" s="1321"/>
      <c r="F3" s="1321"/>
      <c r="G3" s="1321"/>
      <c r="H3" s="1321"/>
      <c r="I3" s="1322"/>
    </row>
    <row r="4" spans="1:10" ht="41.25" customHeight="1" thickBot="1">
      <c r="A4" s="1329" t="s">
        <v>1391</v>
      </c>
      <c r="B4" s="1330"/>
      <c r="C4" s="1330"/>
      <c r="D4" s="1330"/>
      <c r="E4" s="1330"/>
      <c r="F4" s="1330"/>
      <c r="G4" s="776"/>
      <c r="H4" s="776"/>
      <c r="I4" s="777"/>
    </row>
    <row r="5" spans="1:10" ht="15" customHeight="1" thickBot="1">
      <c r="A5" s="633" t="s">
        <v>1174</v>
      </c>
      <c r="B5" s="634"/>
      <c r="C5" s="881">
        <f>Obsah!C4</f>
        <v>43100</v>
      </c>
      <c r="D5" s="634"/>
      <c r="E5" s="634"/>
      <c r="F5" s="634"/>
      <c r="G5" s="634"/>
      <c r="H5" s="626"/>
      <c r="I5" s="635"/>
    </row>
    <row r="6" spans="1:10" ht="45" customHeight="1">
      <c r="A6" s="1323" t="s">
        <v>590</v>
      </c>
      <c r="B6" s="1324"/>
      <c r="C6" s="1325"/>
      <c r="D6" s="472" t="s">
        <v>891</v>
      </c>
      <c r="E6" s="472" t="s">
        <v>892</v>
      </c>
      <c r="F6" s="472" t="s">
        <v>893</v>
      </c>
      <c r="G6" s="472" t="s">
        <v>894</v>
      </c>
      <c r="H6" s="1331" t="s">
        <v>1398</v>
      </c>
      <c r="I6" s="1333" t="s">
        <v>933</v>
      </c>
      <c r="J6" s="208"/>
    </row>
    <row r="7" spans="1:10" ht="60.75" customHeight="1">
      <c r="A7" s="1326"/>
      <c r="B7" s="1327"/>
      <c r="C7" s="1328"/>
      <c r="D7" s="468" t="s">
        <v>1479</v>
      </c>
      <c r="E7" s="468" t="s">
        <v>1480</v>
      </c>
      <c r="F7" s="468" t="s">
        <v>1481</v>
      </c>
      <c r="G7" s="468" t="s">
        <v>1482</v>
      </c>
      <c r="H7" s="1332"/>
      <c r="I7" s="1334"/>
      <c r="J7" s="208"/>
    </row>
    <row r="8" spans="1:10" ht="25.5">
      <c r="A8" s="197">
        <v>1</v>
      </c>
      <c r="B8" s="1258" t="s">
        <v>332</v>
      </c>
      <c r="C8" s="1258"/>
      <c r="D8" s="896">
        <v>4662583.1030000001</v>
      </c>
      <c r="E8" s="897">
        <v>4662583.1030000001</v>
      </c>
      <c r="F8" s="897">
        <v>4162583.1030000001</v>
      </c>
      <c r="G8" s="897">
        <v>3912583.1030000001</v>
      </c>
      <c r="H8" s="196" t="s">
        <v>591</v>
      </c>
      <c r="I8" s="188"/>
    </row>
    <row r="9" spans="1:10">
      <c r="A9" s="197"/>
      <c r="B9" s="1258" t="s">
        <v>334</v>
      </c>
      <c r="C9" s="1258"/>
      <c r="D9" s="896"/>
      <c r="E9" s="897"/>
      <c r="F9" s="897"/>
      <c r="G9" s="897"/>
      <c r="H9" s="196" t="s">
        <v>335</v>
      </c>
      <c r="I9" s="188"/>
    </row>
    <row r="10" spans="1:10">
      <c r="A10" s="197"/>
      <c r="B10" s="1258" t="s">
        <v>336</v>
      </c>
      <c r="C10" s="1258"/>
      <c r="D10" s="896"/>
      <c r="E10" s="897"/>
      <c r="F10" s="897"/>
      <c r="G10" s="897"/>
      <c r="H10" s="196" t="s">
        <v>335</v>
      </c>
      <c r="I10" s="188"/>
    </row>
    <row r="11" spans="1:10">
      <c r="A11" s="197"/>
      <c r="B11" s="1258" t="s">
        <v>337</v>
      </c>
      <c r="C11" s="1258"/>
      <c r="D11" s="896"/>
      <c r="E11" s="897"/>
      <c r="F11" s="897"/>
      <c r="G11" s="897"/>
      <c r="H11" s="196" t="s">
        <v>335</v>
      </c>
      <c r="I11" s="188"/>
    </row>
    <row r="12" spans="1:10">
      <c r="A12" s="197">
        <v>2</v>
      </c>
      <c r="B12" s="1258" t="s">
        <v>338</v>
      </c>
      <c r="C12" s="1258"/>
      <c r="D12" s="896">
        <v>895639.81444000104</v>
      </c>
      <c r="E12" s="897">
        <v>895639.81444000104</v>
      </c>
      <c r="F12" s="897">
        <v>895639.81444000104</v>
      </c>
      <c r="G12" s="897">
        <v>895639.81444000104</v>
      </c>
      <c r="H12" s="196" t="s">
        <v>339</v>
      </c>
      <c r="I12" s="188"/>
    </row>
    <row r="13" spans="1:10">
      <c r="A13" s="197">
        <v>3</v>
      </c>
      <c r="B13" s="1258" t="s">
        <v>340</v>
      </c>
      <c r="C13" s="1258"/>
      <c r="D13" s="896">
        <v>1919.4252799999999</v>
      </c>
      <c r="E13" s="897">
        <v>341664.37333999999</v>
      </c>
      <c r="F13" s="897">
        <v>251862.40388999999</v>
      </c>
      <c r="G13" s="897">
        <v>93411.782699999996</v>
      </c>
      <c r="H13" s="196" t="s">
        <v>341</v>
      </c>
      <c r="I13" s="188"/>
    </row>
    <row r="14" spans="1:10">
      <c r="A14" s="197" t="s">
        <v>327</v>
      </c>
      <c r="B14" s="1258" t="s">
        <v>592</v>
      </c>
      <c r="C14" s="1258"/>
      <c r="D14" s="896"/>
      <c r="E14" s="897"/>
      <c r="F14" s="897"/>
      <c r="G14" s="897"/>
      <c r="H14" s="196" t="s">
        <v>341</v>
      </c>
      <c r="I14" s="188"/>
    </row>
    <row r="15" spans="1:10" ht="30" customHeight="1">
      <c r="A15" s="197">
        <v>4</v>
      </c>
      <c r="B15" s="1258" t="s">
        <v>342</v>
      </c>
      <c r="C15" s="1258"/>
      <c r="D15" s="898"/>
      <c r="E15" s="897"/>
      <c r="F15" s="897"/>
      <c r="G15" s="897"/>
      <c r="H15" s="196" t="s">
        <v>343</v>
      </c>
      <c r="I15" s="188"/>
    </row>
    <row r="16" spans="1:10">
      <c r="A16" s="197">
        <v>5</v>
      </c>
      <c r="B16" s="1258" t="s">
        <v>344</v>
      </c>
      <c r="C16" s="1258"/>
      <c r="D16" s="898"/>
      <c r="E16" s="897"/>
      <c r="F16" s="897"/>
      <c r="G16" s="897"/>
      <c r="H16" s="196" t="s">
        <v>593</v>
      </c>
      <c r="I16" s="188"/>
    </row>
    <row r="17" spans="1:9">
      <c r="A17" s="197" t="s">
        <v>328</v>
      </c>
      <c r="B17" s="1258" t="s">
        <v>346</v>
      </c>
      <c r="C17" s="1258"/>
      <c r="D17" s="898"/>
      <c r="E17" s="897"/>
      <c r="F17" s="897"/>
      <c r="G17" s="897"/>
      <c r="H17" s="196" t="s">
        <v>347</v>
      </c>
      <c r="I17" s="188"/>
    </row>
    <row r="18" spans="1:9">
      <c r="A18" s="197">
        <v>6</v>
      </c>
      <c r="B18" s="1315" t="s">
        <v>348</v>
      </c>
      <c r="C18" s="1315"/>
      <c r="D18" s="901">
        <f>(+D8+D13+D12)</f>
        <v>5560142.342720001</v>
      </c>
      <c r="E18" s="900">
        <v>5899887.2907800013</v>
      </c>
      <c r="F18" s="900">
        <v>5310085.3213300006</v>
      </c>
      <c r="G18" s="900">
        <v>4901634.7001400013</v>
      </c>
      <c r="H18" s="196" t="s">
        <v>909</v>
      </c>
      <c r="I18" s="473"/>
    </row>
    <row r="19" spans="1:9">
      <c r="A19" s="1309" t="s">
        <v>350</v>
      </c>
      <c r="B19" s="1310"/>
      <c r="C19" s="1310"/>
      <c r="D19" s="1310"/>
      <c r="E19" s="1310"/>
      <c r="F19" s="1310"/>
      <c r="G19" s="1310"/>
      <c r="H19" s="1310"/>
      <c r="I19" s="1311"/>
    </row>
    <row r="20" spans="1:9" ht="15" customHeight="1">
      <c r="A20" s="197">
        <v>7</v>
      </c>
      <c r="B20" s="1335" t="s">
        <v>351</v>
      </c>
      <c r="C20" s="1335"/>
      <c r="D20" s="896">
        <v>-20397.146868579701</v>
      </c>
      <c r="E20" s="897">
        <v>-20933.464331579999</v>
      </c>
      <c r="F20" s="897">
        <v>-22190.266409470001</v>
      </c>
      <c r="G20" s="897">
        <v>-22768.607044910001</v>
      </c>
      <c r="H20" s="196" t="s">
        <v>352</v>
      </c>
      <c r="I20" s="188"/>
    </row>
    <row r="21" spans="1:9">
      <c r="A21" s="197">
        <v>8</v>
      </c>
      <c r="B21" s="1258" t="s">
        <v>353</v>
      </c>
      <c r="C21" s="1258"/>
      <c r="D21" s="896">
        <v>-1110731.736456</v>
      </c>
      <c r="E21" s="897">
        <v>-1094907.4591989701</v>
      </c>
      <c r="F21" s="897">
        <v>-1079048.84182817</v>
      </c>
      <c r="G21" s="897">
        <v>-1075510.86151717</v>
      </c>
      <c r="H21" s="196" t="s">
        <v>354</v>
      </c>
      <c r="I21" s="188"/>
    </row>
    <row r="22" spans="1:9">
      <c r="A22" s="197">
        <v>9</v>
      </c>
      <c r="B22" s="1258" t="s">
        <v>355</v>
      </c>
      <c r="C22" s="1258"/>
      <c r="D22" s="902"/>
      <c r="E22" s="897"/>
      <c r="F22" s="897"/>
      <c r="G22" s="196"/>
      <c r="H22" s="196"/>
      <c r="I22" s="188"/>
    </row>
    <row r="23" spans="1:9" ht="45" customHeight="1">
      <c r="A23" s="197">
        <v>10</v>
      </c>
      <c r="B23" s="1258" t="s">
        <v>356</v>
      </c>
      <c r="C23" s="1258"/>
      <c r="D23" s="896">
        <v>0</v>
      </c>
      <c r="E23" s="897">
        <v>0</v>
      </c>
      <c r="F23" s="897">
        <v>0</v>
      </c>
      <c r="G23" s="897">
        <v>0</v>
      </c>
      <c r="H23" s="196" t="s">
        <v>357</v>
      </c>
      <c r="I23" s="188"/>
    </row>
    <row r="24" spans="1:9" ht="27.75" customHeight="1">
      <c r="A24" s="197">
        <v>11</v>
      </c>
      <c r="B24" s="1258" t="s">
        <v>358</v>
      </c>
      <c r="C24" s="1258"/>
      <c r="D24" s="903"/>
      <c r="E24" s="862"/>
      <c r="F24" s="862"/>
      <c r="G24" s="196"/>
      <c r="H24" s="196" t="s">
        <v>359</v>
      </c>
      <c r="I24" s="188"/>
    </row>
    <row r="25" spans="1:9" ht="30" customHeight="1">
      <c r="A25" s="197">
        <v>12</v>
      </c>
      <c r="B25" s="1258" t="s">
        <v>360</v>
      </c>
      <c r="C25" s="1258"/>
      <c r="D25" s="903"/>
      <c r="E25" s="862"/>
      <c r="F25" s="862"/>
      <c r="G25" s="196"/>
      <c r="H25" s="196" t="s">
        <v>361</v>
      </c>
      <c r="I25" s="188"/>
    </row>
    <row r="26" spans="1:9">
      <c r="A26" s="197">
        <v>13</v>
      </c>
      <c r="B26" s="1258" t="s">
        <v>362</v>
      </c>
      <c r="C26" s="1258"/>
      <c r="D26" s="903"/>
      <c r="E26" s="862"/>
      <c r="F26" s="862"/>
      <c r="G26" s="196"/>
      <c r="H26" s="463" t="s">
        <v>363</v>
      </c>
      <c r="I26" s="188"/>
    </row>
    <row r="27" spans="1:9" ht="27.75" customHeight="1">
      <c r="A27" s="197">
        <v>14</v>
      </c>
      <c r="B27" s="1258" t="s">
        <v>364</v>
      </c>
      <c r="C27" s="1258"/>
      <c r="D27" s="903"/>
      <c r="E27" s="862"/>
      <c r="F27" s="862"/>
      <c r="G27" s="196"/>
      <c r="H27" s="196" t="s">
        <v>365</v>
      </c>
      <c r="I27" s="188"/>
    </row>
    <row r="28" spans="1:9">
      <c r="A28" s="197">
        <v>15</v>
      </c>
      <c r="B28" s="1258" t="s">
        <v>594</v>
      </c>
      <c r="C28" s="1258"/>
      <c r="D28" s="903"/>
      <c r="E28" s="862"/>
      <c r="F28" s="862"/>
      <c r="G28" s="196"/>
      <c r="H28" s="196" t="s">
        <v>366</v>
      </c>
      <c r="I28" s="188"/>
    </row>
    <row r="29" spans="1:9" ht="30" customHeight="1">
      <c r="A29" s="197">
        <v>16</v>
      </c>
      <c r="B29" s="1258" t="s">
        <v>367</v>
      </c>
      <c r="C29" s="1258"/>
      <c r="D29" s="903"/>
      <c r="E29" s="862"/>
      <c r="F29" s="862"/>
      <c r="G29" s="196"/>
      <c r="H29" s="196" t="s">
        <v>368</v>
      </c>
      <c r="I29" s="188"/>
    </row>
    <row r="30" spans="1:9" ht="38.25" customHeight="1">
      <c r="A30" s="197">
        <v>17</v>
      </c>
      <c r="B30" s="1258" t="s">
        <v>595</v>
      </c>
      <c r="C30" s="1258"/>
      <c r="D30" s="903"/>
      <c r="E30" s="862"/>
      <c r="F30" s="862"/>
      <c r="G30" s="196"/>
      <c r="H30" s="196" t="s">
        <v>370</v>
      </c>
      <c r="I30" s="188"/>
    </row>
    <row r="31" spans="1:9" ht="38.25">
      <c r="A31" s="197">
        <v>18</v>
      </c>
      <c r="B31" s="1258" t="s">
        <v>596</v>
      </c>
      <c r="C31" s="1258"/>
      <c r="D31" s="903"/>
      <c r="E31" s="862"/>
      <c r="F31" s="862"/>
      <c r="G31" s="196"/>
      <c r="H31" s="196" t="s">
        <v>372</v>
      </c>
      <c r="I31" s="188"/>
    </row>
    <row r="32" spans="1:9" ht="38.25">
      <c r="A32" s="197">
        <v>19</v>
      </c>
      <c r="B32" s="1258" t="s">
        <v>373</v>
      </c>
      <c r="C32" s="1258"/>
      <c r="D32" s="903"/>
      <c r="E32" s="862"/>
      <c r="F32" s="862"/>
      <c r="G32" s="196"/>
      <c r="H32" s="196" t="s">
        <v>374</v>
      </c>
      <c r="I32" s="188"/>
    </row>
    <row r="33" spans="1:9">
      <c r="A33" s="197">
        <v>20</v>
      </c>
      <c r="B33" s="1258" t="s">
        <v>355</v>
      </c>
      <c r="C33" s="1258"/>
      <c r="D33" s="903"/>
      <c r="E33" s="862"/>
      <c r="F33" s="862"/>
      <c r="G33" s="196"/>
      <c r="H33" s="196"/>
      <c r="I33" s="188"/>
    </row>
    <row r="34" spans="1:9" ht="30" customHeight="1">
      <c r="A34" s="197" t="s">
        <v>240</v>
      </c>
      <c r="B34" s="1258" t="s">
        <v>375</v>
      </c>
      <c r="C34" s="1258"/>
      <c r="D34" s="903"/>
      <c r="E34" s="862"/>
      <c r="F34" s="862"/>
      <c r="G34" s="196"/>
      <c r="H34" s="196" t="s">
        <v>376</v>
      </c>
      <c r="I34" s="188"/>
    </row>
    <row r="35" spans="1:9" ht="25.5">
      <c r="A35" s="197" t="s">
        <v>241</v>
      </c>
      <c r="B35" s="1258" t="s">
        <v>377</v>
      </c>
      <c r="C35" s="1258"/>
      <c r="D35" s="903"/>
      <c r="E35" s="862"/>
      <c r="F35" s="862"/>
      <c r="G35" s="196"/>
      <c r="H35" s="196" t="s">
        <v>378</v>
      </c>
      <c r="I35" s="188"/>
    </row>
    <row r="36" spans="1:9" ht="38.25">
      <c r="A36" s="197" t="s">
        <v>329</v>
      </c>
      <c r="B36" s="1258" t="s">
        <v>379</v>
      </c>
      <c r="C36" s="1258"/>
      <c r="D36" s="903"/>
      <c r="E36" s="862"/>
      <c r="F36" s="862"/>
      <c r="G36" s="196"/>
      <c r="H36" s="196" t="s">
        <v>597</v>
      </c>
      <c r="I36" s="188"/>
    </row>
    <row r="37" spans="1:9" ht="25.5">
      <c r="A37" s="197" t="s">
        <v>330</v>
      </c>
      <c r="B37" s="1258" t="s">
        <v>381</v>
      </c>
      <c r="C37" s="1258"/>
      <c r="D37" s="903"/>
      <c r="E37" s="862"/>
      <c r="F37" s="862"/>
      <c r="G37" s="196"/>
      <c r="H37" s="196" t="s">
        <v>382</v>
      </c>
      <c r="I37" s="188"/>
    </row>
    <row r="38" spans="1:9" ht="25.5">
      <c r="A38" s="197">
        <v>21</v>
      </c>
      <c r="B38" s="1258" t="s">
        <v>598</v>
      </c>
      <c r="C38" s="1258"/>
      <c r="D38" s="898"/>
      <c r="E38" s="862"/>
      <c r="F38" s="862"/>
      <c r="G38" s="196"/>
      <c r="H38" s="196" t="s">
        <v>384</v>
      </c>
      <c r="I38" s="188"/>
    </row>
    <row r="39" spans="1:9">
      <c r="A39" s="197">
        <v>22</v>
      </c>
      <c r="B39" s="1258" t="s">
        <v>385</v>
      </c>
      <c r="C39" s="1258"/>
      <c r="D39" s="903"/>
      <c r="E39" s="862"/>
      <c r="F39" s="862"/>
      <c r="G39" s="196"/>
      <c r="H39" s="196" t="s">
        <v>386</v>
      </c>
      <c r="I39" s="188"/>
    </row>
    <row r="40" spans="1:9" ht="25.5">
      <c r="A40" s="197">
        <v>23</v>
      </c>
      <c r="B40" s="1307" t="s">
        <v>387</v>
      </c>
      <c r="C40" s="1307"/>
      <c r="D40" s="904"/>
      <c r="E40" s="866"/>
      <c r="F40" s="866"/>
      <c r="G40" s="196"/>
      <c r="H40" s="196" t="s">
        <v>388</v>
      </c>
      <c r="I40" s="188"/>
    </row>
    <row r="41" spans="1:9">
      <c r="A41" s="197">
        <v>24</v>
      </c>
      <c r="B41" s="1258" t="s">
        <v>355</v>
      </c>
      <c r="C41" s="1258"/>
      <c r="D41" s="903"/>
      <c r="E41" s="862"/>
      <c r="F41" s="862"/>
      <c r="G41" s="196"/>
      <c r="H41" s="196"/>
      <c r="I41" s="188"/>
    </row>
    <row r="42" spans="1:9" ht="25.5" customHeight="1">
      <c r="A42" s="197">
        <v>25</v>
      </c>
      <c r="B42" s="1279" t="s">
        <v>389</v>
      </c>
      <c r="C42" s="1281"/>
      <c r="D42" s="903"/>
      <c r="E42" s="862"/>
      <c r="F42" s="862"/>
      <c r="G42" s="196"/>
      <c r="H42" s="196" t="s">
        <v>384</v>
      </c>
      <c r="I42" s="188"/>
    </row>
    <row r="43" spans="1:9">
      <c r="A43" s="197" t="s">
        <v>390</v>
      </c>
      <c r="B43" s="1258" t="s">
        <v>392</v>
      </c>
      <c r="C43" s="1258"/>
      <c r="D43" s="905" t="s">
        <v>1483</v>
      </c>
      <c r="E43" s="897">
        <v>0</v>
      </c>
      <c r="F43" s="897">
        <v>0</v>
      </c>
      <c r="G43" s="897">
        <v>0</v>
      </c>
      <c r="H43" s="196" t="s">
        <v>393</v>
      </c>
      <c r="I43" s="188"/>
    </row>
    <row r="44" spans="1:9" ht="24" customHeight="1">
      <c r="A44" s="197" t="s">
        <v>391</v>
      </c>
      <c r="B44" s="1258" t="s">
        <v>394</v>
      </c>
      <c r="C44" s="1258"/>
      <c r="D44" s="903"/>
      <c r="E44" s="862"/>
      <c r="F44" s="862"/>
      <c r="G44" s="196"/>
      <c r="H44" s="196" t="s">
        <v>395</v>
      </c>
      <c r="I44" s="188"/>
    </row>
    <row r="45" spans="1:9" ht="30" customHeight="1">
      <c r="A45" s="189">
        <v>26</v>
      </c>
      <c r="B45" s="1258" t="s">
        <v>599</v>
      </c>
      <c r="C45" s="1258"/>
      <c r="D45" s="903"/>
      <c r="E45" s="862"/>
      <c r="F45" s="862"/>
      <c r="G45" s="196"/>
      <c r="H45" s="123"/>
      <c r="I45" s="188"/>
    </row>
    <row r="46" spans="1:9" ht="18" customHeight="1">
      <c r="A46" s="189" t="s">
        <v>579</v>
      </c>
      <c r="B46" s="1258" t="s">
        <v>600</v>
      </c>
      <c r="C46" s="1258"/>
      <c r="D46" s="903"/>
      <c r="E46" s="862"/>
      <c r="F46" s="862"/>
      <c r="G46" s="196"/>
      <c r="H46" s="196"/>
      <c r="I46" s="188"/>
    </row>
    <row r="47" spans="1:9">
      <c r="A47" s="189"/>
      <c r="B47" s="1258" t="s">
        <v>601</v>
      </c>
      <c r="C47" s="1258"/>
      <c r="D47" s="903"/>
      <c r="E47" s="862"/>
      <c r="F47" s="862"/>
      <c r="G47" s="196"/>
      <c r="H47" s="196" t="s">
        <v>602</v>
      </c>
      <c r="I47" s="188"/>
    </row>
    <row r="48" spans="1:9">
      <c r="A48" s="189"/>
      <c r="B48" s="1258" t="s">
        <v>604</v>
      </c>
      <c r="C48" s="1258"/>
      <c r="D48" s="903"/>
      <c r="E48" s="862"/>
      <c r="F48" s="862"/>
      <c r="G48" s="196"/>
      <c r="H48" s="196" t="s">
        <v>602</v>
      </c>
      <c r="I48" s="188"/>
    </row>
    <row r="49" spans="1:9">
      <c r="A49" s="189"/>
      <c r="B49" s="1258" t="s">
        <v>605</v>
      </c>
      <c r="C49" s="1258"/>
      <c r="D49" s="903"/>
      <c r="E49" s="862"/>
      <c r="F49" s="862"/>
      <c r="G49" s="196"/>
      <c r="H49" s="196" t="s">
        <v>603</v>
      </c>
      <c r="I49" s="188"/>
    </row>
    <row r="50" spans="1:9">
      <c r="A50" s="189"/>
      <c r="B50" s="1258" t="s">
        <v>606</v>
      </c>
      <c r="C50" s="1258"/>
      <c r="D50" s="903"/>
      <c r="E50" s="862"/>
      <c r="F50" s="862"/>
      <c r="G50" s="196"/>
      <c r="H50" s="196" t="s">
        <v>603</v>
      </c>
      <c r="I50" s="188"/>
    </row>
    <row r="51" spans="1:9" ht="31.5" customHeight="1">
      <c r="A51" s="189" t="s">
        <v>580</v>
      </c>
      <c r="B51" s="1258" t="s">
        <v>918</v>
      </c>
      <c r="C51" s="1258"/>
      <c r="D51" s="903"/>
      <c r="E51" s="862"/>
      <c r="F51" s="862"/>
      <c r="G51" s="196"/>
      <c r="H51" s="196" t="s">
        <v>607</v>
      </c>
      <c r="I51" s="188"/>
    </row>
    <row r="52" spans="1:9" ht="30" customHeight="1">
      <c r="A52" s="189"/>
      <c r="B52" s="1258" t="s">
        <v>917</v>
      </c>
      <c r="C52" s="1258"/>
      <c r="D52" s="903"/>
      <c r="E52" s="862"/>
      <c r="F52" s="862"/>
      <c r="G52" s="196"/>
      <c r="H52" s="196" t="s">
        <v>607</v>
      </c>
      <c r="I52" s="188"/>
    </row>
    <row r="53" spans="1:9" ht="30" customHeight="1">
      <c r="A53" s="197">
        <v>27</v>
      </c>
      <c r="B53" s="1258" t="s">
        <v>396</v>
      </c>
      <c r="C53" s="1258"/>
      <c r="D53" s="903"/>
      <c r="E53" s="862"/>
      <c r="F53" s="862"/>
      <c r="G53" s="196"/>
      <c r="H53" s="196" t="s">
        <v>397</v>
      </c>
      <c r="I53" s="188"/>
    </row>
    <row r="54" spans="1:9" ht="25.5">
      <c r="A54" s="197">
        <v>28</v>
      </c>
      <c r="B54" s="1315" t="s">
        <v>398</v>
      </c>
      <c r="C54" s="1315"/>
      <c r="D54" s="901">
        <f>SUM(D20:D53)</f>
        <v>-1131128.8833245798</v>
      </c>
      <c r="E54" s="900">
        <v>-1115840.9235305502</v>
      </c>
      <c r="F54" s="900">
        <v>-1101239.10823764</v>
      </c>
      <c r="G54" s="900">
        <v>-1098279.4685620801</v>
      </c>
      <c r="H54" s="196" t="s">
        <v>399</v>
      </c>
      <c r="I54" s="473"/>
    </row>
    <row r="55" spans="1:9">
      <c r="A55" s="197">
        <v>29</v>
      </c>
      <c r="B55" s="1315" t="s">
        <v>400</v>
      </c>
      <c r="C55" s="1315"/>
      <c r="D55" s="901">
        <f>D18+D54</f>
        <v>4429013.4593954217</v>
      </c>
      <c r="E55" s="900">
        <v>4784046.3672494516</v>
      </c>
      <c r="F55" s="900">
        <v>4208846.2130923606</v>
      </c>
      <c r="G55" s="900">
        <v>3803355.2315779212</v>
      </c>
      <c r="H55" s="196" t="s">
        <v>401</v>
      </c>
      <c r="I55" s="473"/>
    </row>
    <row r="56" spans="1:9">
      <c r="A56" s="1309" t="s">
        <v>402</v>
      </c>
      <c r="B56" s="1310"/>
      <c r="C56" s="1310"/>
      <c r="D56" s="1310"/>
      <c r="E56" s="1310"/>
      <c r="F56" s="1310"/>
      <c r="G56" s="1310"/>
      <c r="H56" s="1310"/>
      <c r="I56" s="1311"/>
    </row>
    <row r="57" spans="1:9">
      <c r="A57" s="197">
        <v>30</v>
      </c>
      <c r="B57" s="1258" t="s">
        <v>332</v>
      </c>
      <c r="C57" s="1258"/>
      <c r="D57" s="862"/>
      <c r="E57" s="862"/>
      <c r="F57" s="862"/>
      <c r="G57" s="196"/>
      <c r="H57" s="196" t="s">
        <v>403</v>
      </c>
      <c r="I57" s="188"/>
    </row>
    <row r="58" spans="1:9" ht="15" customHeight="1">
      <c r="A58" s="189">
        <v>31</v>
      </c>
      <c r="B58" s="1258" t="s">
        <v>404</v>
      </c>
      <c r="C58" s="1258"/>
      <c r="D58" s="862"/>
      <c r="E58" s="862"/>
      <c r="F58" s="862"/>
      <c r="G58" s="196"/>
      <c r="H58" s="196"/>
      <c r="I58" s="188"/>
    </row>
    <row r="59" spans="1:9" ht="15" customHeight="1">
      <c r="A59" s="197">
        <v>32</v>
      </c>
      <c r="B59" s="1258" t="s">
        <v>405</v>
      </c>
      <c r="C59" s="1258"/>
      <c r="D59" s="866"/>
      <c r="E59" s="866"/>
      <c r="F59" s="866"/>
      <c r="G59" s="196"/>
      <c r="H59" s="196"/>
      <c r="I59" s="188"/>
    </row>
    <row r="60" spans="1:9" ht="30" customHeight="1">
      <c r="A60" s="197">
        <v>33</v>
      </c>
      <c r="B60" s="1258" t="s">
        <v>406</v>
      </c>
      <c r="C60" s="1258"/>
      <c r="D60" s="862"/>
      <c r="E60" s="862"/>
      <c r="F60" s="862"/>
      <c r="G60" s="196"/>
      <c r="H60" s="196" t="s">
        <v>407</v>
      </c>
      <c r="I60" s="188"/>
    </row>
    <row r="61" spans="1:9">
      <c r="A61" s="197"/>
      <c r="B61" s="1258" t="s">
        <v>919</v>
      </c>
      <c r="C61" s="1258"/>
      <c r="D61" s="906"/>
      <c r="E61" s="906"/>
      <c r="F61" s="906"/>
      <c r="G61" s="196"/>
      <c r="H61" s="196" t="s">
        <v>407</v>
      </c>
      <c r="I61" s="188"/>
    </row>
    <row r="62" spans="1:9" ht="45.75" customHeight="1">
      <c r="A62" s="197">
        <v>34</v>
      </c>
      <c r="B62" s="1258" t="s">
        <v>408</v>
      </c>
      <c r="C62" s="1258"/>
      <c r="D62" s="862"/>
      <c r="E62" s="862"/>
      <c r="F62" s="862"/>
      <c r="G62" s="196"/>
      <c r="H62" s="196" t="s">
        <v>409</v>
      </c>
      <c r="I62" s="188"/>
    </row>
    <row r="63" spans="1:9">
      <c r="A63" s="197">
        <v>35</v>
      </c>
      <c r="B63" s="1258" t="s">
        <v>410</v>
      </c>
      <c r="C63" s="1258"/>
      <c r="D63" s="862"/>
      <c r="E63" s="862"/>
      <c r="F63" s="862"/>
      <c r="G63" s="196"/>
      <c r="H63" s="196" t="s">
        <v>407</v>
      </c>
      <c r="I63" s="188"/>
    </row>
    <row r="64" spans="1:9">
      <c r="A64" s="197">
        <v>36</v>
      </c>
      <c r="B64" s="1315" t="s">
        <v>411</v>
      </c>
      <c r="C64" s="1315"/>
      <c r="D64" s="907" t="s">
        <v>1483</v>
      </c>
      <c r="E64" s="908" t="s">
        <v>1483</v>
      </c>
      <c r="F64" s="908" t="s">
        <v>1483</v>
      </c>
      <c r="G64" s="908" t="s">
        <v>1483</v>
      </c>
      <c r="H64" s="196" t="s">
        <v>412</v>
      </c>
      <c r="I64" s="188"/>
    </row>
    <row r="65" spans="1:9">
      <c r="A65" s="1309" t="s">
        <v>609</v>
      </c>
      <c r="B65" s="1310"/>
      <c r="C65" s="1310"/>
      <c r="D65" s="1310"/>
      <c r="E65" s="1310"/>
      <c r="F65" s="1310"/>
      <c r="G65" s="1310"/>
      <c r="H65" s="1310"/>
      <c r="I65" s="1311"/>
    </row>
    <row r="66" spans="1:9" ht="25.5">
      <c r="A66" s="197">
        <v>37</v>
      </c>
      <c r="B66" s="1258" t="s">
        <v>413</v>
      </c>
      <c r="C66" s="1258"/>
      <c r="D66" s="903"/>
      <c r="E66" s="862"/>
      <c r="F66" s="862"/>
      <c r="G66" s="196"/>
      <c r="H66" s="196" t="s">
        <v>414</v>
      </c>
      <c r="I66" s="188"/>
    </row>
    <row r="67" spans="1:9" ht="36" customHeight="1">
      <c r="A67" s="197">
        <v>38</v>
      </c>
      <c r="B67" s="1279" t="s">
        <v>610</v>
      </c>
      <c r="C67" s="1281"/>
      <c r="D67" s="903"/>
      <c r="E67" s="862"/>
      <c r="F67" s="862"/>
      <c r="G67" s="196"/>
      <c r="H67" s="196" t="s">
        <v>416</v>
      </c>
      <c r="I67" s="188"/>
    </row>
    <row r="68" spans="1:9" ht="54" customHeight="1">
      <c r="A68" s="197">
        <v>39</v>
      </c>
      <c r="B68" s="1258" t="s">
        <v>910</v>
      </c>
      <c r="C68" s="1258"/>
      <c r="D68" s="903"/>
      <c r="E68" s="862"/>
      <c r="F68" s="862"/>
      <c r="G68" s="196"/>
      <c r="H68" s="196" t="s">
        <v>911</v>
      </c>
      <c r="I68" s="188"/>
    </row>
    <row r="69" spans="1:9" ht="40.5" customHeight="1">
      <c r="A69" s="197">
        <v>40</v>
      </c>
      <c r="B69" s="1258" t="s">
        <v>912</v>
      </c>
      <c r="C69" s="1258"/>
      <c r="D69" s="903"/>
      <c r="E69" s="862"/>
      <c r="F69" s="862"/>
      <c r="G69" s="196"/>
      <c r="H69" s="196" t="s">
        <v>420</v>
      </c>
      <c r="I69" s="188"/>
    </row>
    <row r="70" spans="1:9" ht="28.5" customHeight="1">
      <c r="A70" s="197">
        <v>41</v>
      </c>
      <c r="B70" s="1258" t="s">
        <v>1369</v>
      </c>
      <c r="C70" s="1258"/>
      <c r="D70" s="903"/>
      <c r="E70" s="862"/>
      <c r="F70" s="862"/>
      <c r="G70" s="196"/>
      <c r="H70" s="196"/>
      <c r="I70" s="188"/>
    </row>
    <row r="71" spans="1:9" ht="76.5">
      <c r="A71" s="197" t="s">
        <v>581</v>
      </c>
      <c r="B71" s="1258" t="s">
        <v>611</v>
      </c>
      <c r="C71" s="1258"/>
      <c r="D71" s="903"/>
      <c r="E71" s="862"/>
      <c r="F71" s="862"/>
      <c r="G71" s="196"/>
      <c r="H71" s="196" t="s">
        <v>612</v>
      </c>
      <c r="I71" s="188"/>
    </row>
    <row r="72" spans="1:9" ht="25.5" customHeight="1">
      <c r="A72" s="7"/>
      <c r="B72" s="1258" t="s">
        <v>613</v>
      </c>
      <c r="C72" s="1258"/>
      <c r="D72" s="903"/>
      <c r="E72" s="862"/>
      <c r="F72" s="862"/>
      <c r="G72" s="196"/>
      <c r="H72" s="196"/>
      <c r="I72" s="188"/>
    </row>
    <row r="73" spans="1:9" ht="39" customHeight="1">
      <c r="A73" s="197" t="s">
        <v>582</v>
      </c>
      <c r="B73" s="1258" t="s">
        <v>614</v>
      </c>
      <c r="C73" s="1258"/>
      <c r="D73" s="903"/>
      <c r="E73" s="862"/>
      <c r="F73" s="862"/>
      <c r="G73" s="196"/>
      <c r="H73" s="196" t="s">
        <v>615</v>
      </c>
      <c r="I73" s="188"/>
    </row>
    <row r="74" spans="1:9" ht="45" customHeight="1">
      <c r="A74" s="7"/>
      <c r="B74" s="1258" t="s">
        <v>616</v>
      </c>
      <c r="C74" s="1258"/>
      <c r="D74" s="903"/>
      <c r="E74" s="862"/>
      <c r="F74" s="862"/>
      <c r="G74" s="196"/>
      <c r="H74" s="196"/>
      <c r="I74" s="188"/>
    </row>
    <row r="75" spans="1:9" ht="45" customHeight="1">
      <c r="A75" s="197" t="s">
        <v>583</v>
      </c>
      <c r="B75" s="1258" t="s">
        <v>617</v>
      </c>
      <c r="C75" s="1258"/>
      <c r="D75" s="903"/>
      <c r="E75" s="862"/>
      <c r="F75" s="862"/>
      <c r="G75" s="196"/>
      <c r="H75" s="196" t="s">
        <v>618</v>
      </c>
      <c r="I75" s="188"/>
    </row>
    <row r="76" spans="1:9">
      <c r="A76" s="197"/>
      <c r="B76" s="1258" t="s">
        <v>619</v>
      </c>
      <c r="C76" s="1258"/>
      <c r="D76" s="903"/>
      <c r="E76" s="862"/>
      <c r="F76" s="862"/>
      <c r="G76" s="196"/>
      <c r="H76" s="196" t="s">
        <v>602</v>
      </c>
      <c r="I76" s="188"/>
    </row>
    <row r="77" spans="1:9">
      <c r="A77" s="197"/>
      <c r="B77" s="1258" t="s">
        <v>620</v>
      </c>
      <c r="C77" s="1258"/>
      <c r="D77" s="903"/>
      <c r="E77" s="862"/>
      <c r="F77" s="862"/>
      <c r="G77" s="196"/>
      <c r="H77" s="196" t="s">
        <v>603</v>
      </c>
      <c r="I77" s="188"/>
    </row>
    <row r="78" spans="1:9" ht="15" customHeight="1">
      <c r="A78" s="197"/>
      <c r="B78" s="1258" t="s">
        <v>608</v>
      </c>
      <c r="C78" s="1258"/>
      <c r="D78" s="903"/>
      <c r="E78" s="862"/>
      <c r="F78" s="862"/>
      <c r="G78" s="196"/>
      <c r="H78" s="196" t="s">
        <v>607</v>
      </c>
      <c r="I78" s="474"/>
    </row>
    <row r="79" spans="1:9">
      <c r="A79" s="197">
        <v>43</v>
      </c>
      <c r="B79" s="1315" t="s">
        <v>423</v>
      </c>
      <c r="C79" s="1315"/>
      <c r="D79" s="907" t="s">
        <v>1483</v>
      </c>
      <c r="E79" s="908">
        <v>0</v>
      </c>
      <c r="F79" s="908">
        <v>0</v>
      </c>
      <c r="G79" s="908">
        <v>0</v>
      </c>
      <c r="H79" s="196" t="s">
        <v>424</v>
      </c>
      <c r="I79" s="473"/>
    </row>
    <row r="80" spans="1:9">
      <c r="A80" s="197">
        <v>44</v>
      </c>
      <c r="B80" s="1315" t="s">
        <v>425</v>
      </c>
      <c r="C80" s="1315"/>
      <c r="D80" s="907" t="s">
        <v>1483</v>
      </c>
      <c r="E80" s="908">
        <v>0</v>
      </c>
      <c r="F80" s="908">
        <v>0</v>
      </c>
      <c r="G80" s="908">
        <v>0</v>
      </c>
      <c r="H80" s="196" t="s">
        <v>426</v>
      </c>
      <c r="I80" s="473"/>
    </row>
    <row r="81" spans="1:9">
      <c r="A81" s="197">
        <v>45</v>
      </c>
      <c r="B81" s="1315" t="s">
        <v>427</v>
      </c>
      <c r="C81" s="1315"/>
      <c r="D81" s="901">
        <f>D55</f>
        <v>4429013.4593954217</v>
      </c>
      <c r="E81" s="900">
        <v>4784046.3672494516</v>
      </c>
      <c r="F81" s="900">
        <v>4208846.2130923606</v>
      </c>
      <c r="G81" s="900">
        <v>3803355.2315779212</v>
      </c>
      <c r="H81" s="196" t="s">
        <v>428</v>
      </c>
      <c r="I81" s="473"/>
    </row>
    <row r="82" spans="1:9">
      <c r="A82" s="1309" t="s">
        <v>429</v>
      </c>
      <c r="B82" s="1310"/>
      <c r="C82" s="1310"/>
      <c r="D82" s="1310"/>
      <c r="E82" s="1310"/>
      <c r="F82" s="1310"/>
      <c r="G82" s="1310"/>
      <c r="H82" s="1310"/>
      <c r="I82" s="1311"/>
    </row>
    <row r="83" spans="1:9">
      <c r="A83" s="189">
        <v>46</v>
      </c>
      <c r="B83" s="1258" t="s">
        <v>332</v>
      </c>
      <c r="C83" s="1258"/>
      <c r="D83" s="896">
        <v>1300000</v>
      </c>
      <c r="E83" s="897">
        <v>1300000</v>
      </c>
      <c r="F83" s="897">
        <v>1300000</v>
      </c>
      <c r="G83" s="897">
        <v>1300000</v>
      </c>
      <c r="H83" s="196" t="s">
        <v>430</v>
      </c>
      <c r="I83" s="188"/>
    </row>
    <row r="84" spans="1:9" ht="30" customHeight="1">
      <c r="A84" s="189">
        <v>47</v>
      </c>
      <c r="B84" s="1258" t="s">
        <v>431</v>
      </c>
      <c r="C84" s="1258"/>
      <c r="D84" s="903"/>
      <c r="E84" s="862"/>
      <c r="F84" s="862"/>
      <c r="G84" s="196"/>
      <c r="H84" s="196" t="s">
        <v>432</v>
      </c>
      <c r="I84" s="188"/>
    </row>
    <row r="85" spans="1:9" ht="54.75" customHeight="1">
      <c r="A85" s="189">
        <v>48</v>
      </c>
      <c r="B85" s="1258" t="s">
        <v>621</v>
      </c>
      <c r="C85" s="1258"/>
      <c r="D85" s="903"/>
      <c r="E85" s="862"/>
      <c r="F85" s="862"/>
      <c r="G85" s="196"/>
      <c r="H85" s="196" t="s">
        <v>434</v>
      </c>
      <c r="I85" s="188"/>
    </row>
    <row r="86" spans="1:9">
      <c r="A86" s="189">
        <v>49</v>
      </c>
      <c r="B86" s="1258" t="s">
        <v>410</v>
      </c>
      <c r="C86" s="1258"/>
      <c r="D86" s="903"/>
      <c r="E86" s="862"/>
      <c r="F86" s="862"/>
      <c r="G86" s="196"/>
      <c r="H86" s="196" t="s">
        <v>432</v>
      </c>
      <c r="I86" s="188"/>
    </row>
    <row r="87" spans="1:9">
      <c r="A87" s="189">
        <v>50</v>
      </c>
      <c r="B87" s="1258" t="s">
        <v>435</v>
      </c>
      <c r="C87" s="1258"/>
      <c r="D87" s="903"/>
      <c r="E87" s="862"/>
      <c r="F87" s="862"/>
      <c r="G87" s="196"/>
      <c r="H87" s="196" t="s">
        <v>436</v>
      </c>
      <c r="I87" s="188"/>
    </row>
    <row r="88" spans="1:9">
      <c r="A88" s="189">
        <v>51</v>
      </c>
      <c r="B88" s="1315" t="s">
        <v>437</v>
      </c>
      <c r="C88" s="1315"/>
      <c r="D88" s="901">
        <v>1300000</v>
      </c>
      <c r="E88" s="900">
        <v>1300000</v>
      </c>
      <c r="F88" s="900">
        <v>1300000</v>
      </c>
      <c r="G88" s="900">
        <v>1300000</v>
      </c>
      <c r="H88" s="196"/>
      <c r="I88" s="473"/>
    </row>
    <row r="89" spans="1:9">
      <c r="A89" s="1312" t="s">
        <v>438</v>
      </c>
      <c r="B89" s="1313"/>
      <c r="C89" s="1313"/>
      <c r="D89" s="1313"/>
      <c r="E89" s="1313"/>
      <c r="F89" s="1313"/>
      <c r="G89" s="1313"/>
      <c r="H89" s="1313"/>
      <c r="I89" s="1314"/>
    </row>
    <row r="90" spans="1:9" ht="25.5">
      <c r="A90" s="189">
        <v>52</v>
      </c>
      <c r="B90" s="1279" t="s">
        <v>439</v>
      </c>
      <c r="C90" s="1281"/>
      <c r="D90" s="909"/>
      <c r="E90" s="863"/>
      <c r="F90" s="863"/>
      <c r="G90" s="196"/>
      <c r="H90" s="196" t="s">
        <v>440</v>
      </c>
      <c r="I90" s="188"/>
    </row>
    <row r="91" spans="1:9" ht="39.75" customHeight="1">
      <c r="A91" s="189">
        <v>53</v>
      </c>
      <c r="B91" s="1279" t="s">
        <v>441</v>
      </c>
      <c r="C91" s="1281"/>
      <c r="D91" s="909"/>
      <c r="E91" s="863"/>
      <c r="F91" s="863"/>
      <c r="G91" s="196"/>
      <c r="H91" s="196" t="s">
        <v>442</v>
      </c>
      <c r="I91" s="188"/>
    </row>
    <row r="92" spans="1:9" ht="54.75" customHeight="1">
      <c r="A92" s="189">
        <v>54</v>
      </c>
      <c r="B92" s="1279" t="s">
        <v>443</v>
      </c>
      <c r="C92" s="1281"/>
      <c r="D92" s="910"/>
      <c r="E92" s="467"/>
      <c r="F92" s="467"/>
      <c r="G92" s="196"/>
      <c r="H92" s="196" t="s">
        <v>444</v>
      </c>
      <c r="I92" s="188"/>
    </row>
    <row r="93" spans="1:9">
      <c r="A93" s="197" t="s">
        <v>584</v>
      </c>
      <c r="B93" s="1279" t="s">
        <v>622</v>
      </c>
      <c r="C93" s="1281"/>
      <c r="D93" s="909"/>
      <c r="E93" s="863"/>
      <c r="F93" s="863"/>
      <c r="G93" s="196"/>
      <c r="H93" s="196"/>
      <c r="I93" s="188"/>
    </row>
    <row r="94" spans="1:9" ht="28.5" customHeight="1">
      <c r="A94" s="197" t="s">
        <v>585</v>
      </c>
      <c r="B94" s="1279" t="s">
        <v>623</v>
      </c>
      <c r="C94" s="1281"/>
      <c r="D94" s="909"/>
      <c r="E94" s="863"/>
      <c r="F94" s="863"/>
      <c r="G94" s="196"/>
      <c r="H94" s="196"/>
      <c r="I94" s="188"/>
    </row>
    <row r="95" spans="1:9" ht="39.75" customHeight="1">
      <c r="A95" s="189">
        <v>55</v>
      </c>
      <c r="B95" s="1279" t="s">
        <v>913</v>
      </c>
      <c r="C95" s="1281"/>
      <c r="D95" s="909"/>
      <c r="E95" s="863"/>
      <c r="F95" s="863"/>
      <c r="G95" s="196"/>
      <c r="H95" s="196" t="s">
        <v>446</v>
      </c>
      <c r="I95" s="188"/>
    </row>
    <row r="96" spans="1:9" ht="53.25" customHeight="1">
      <c r="A96" s="189">
        <v>56</v>
      </c>
      <c r="B96" s="1279" t="s">
        <v>624</v>
      </c>
      <c r="C96" s="1281"/>
      <c r="D96" s="909"/>
      <c r="E96" s="863"/>
      <c r="F96" s="863"/>
      <c r="G96" s="196"/>
      <c r="H96" s="196"/>
      <c r="I96" s="188"/>
    </row>
    <row r="97" spans="1:9" ht="90.75" customHeight="1">
      <c r="A97" s="197" t="s">
        <v>586</v>
      </c>
      <c r="B97" s="1279" t="s">
        <v>625</v>
      </c>
      <c r="C97" s="1281"/>
      <c r="D97" s="909"/>
      <c r="E97" s="863"/>
      <c r="F97" s="863"/>
      <c r="G97" s="196"/>
      <c r="H97" s="196" t="s">
        <v>612</v>
      </c>
      <c r="I97" s="188"/>
    </row>
    <row r="98" spans="1:9" ht="30" customHeight="1">
      <c r="A98" s="197"/>
      <c r="B98" s="1279" t="s">
        <v>613</v>
      </c>
      <c r="C98" s="1281"/>
      <c r="D98" s="909"/>
      <c r="E98" s="863"/>
      <c r="F98" s="863"/>
      <c r="G98" s="196"/>
      <c r="H98" s="196"/>
      <c r="I98" s="188"/>
    </row>
    <row r="99" spans="1:9" ht="57" customHeight="1">
      <c r="A99" s="197" t="s">
        <v>587</v>
      </c>
      <c r="B99" s="1279" t="s">
        <v>626</v>
      </c>
      <c r="C99" s="1281"/>
      <c r="D99" s="909"/>
      <c r="E99" s="863"/>
      <c r="F99" s="863"/>
      <c r="G99" s="196"/>
      <c r="H99" s="196" t="s">
        <v>627</v>
      </c>
      <c r="I99" s="188"/>
    </row>
    <row r="100" spans="1:9" ht="39" customHeight="1">
      <c r="A100" s="197"/>
      <c r="B100" s="1279" t="s">
        <v>628</v>
      </c>
      <c r="C100" s="1281"/>
      <c r="D100" s="909"/>
      <c r="E100" s="863"/>
      <c r="F100" s="863"/>
      <c r="G100" s="196"/>
      <c r="H100" s="196"/>
      <c r="I100" s="188"/>
    </row>
    <row r="101" spans="1:9" ht="41.25" customHeight="1">
      <c r="A101" s="197" t="s">
        <v>588</v>
      </c>
      <c r="B101" s="1302" t="s">
        <v>629</v>
      </c>
      <c r="C101" s="1303"/>
      <c r="D101" s="911"/>
      <c r="E101" s="865"/>
      <c r="F101" s="865"/>
      <c r="G101" s="873"/>
      <c r="H101" s="178" t="s">
        <v>618</v>
      </c>
      <c r="I101" s="188"/>
    </row>
    <row r="102" spans="1:9">
      <c r="A102" s="179"/>
      <c r="B102" s="1302" t="s">
        <v>619</v>
      </c>
      <c r="C102" s="1303"/>
      <c r="D102" s="911"/>
      <c r="E102" s="865"/>
      <c r="F102" s="865"/>
      <c r="G102" s="873"/>
      <c r="H102" s="200" t="s">
        <v>602</v>
      </c>
      <c r="I102" s="188"/>
    </row>
    <row r="103" spans="1:9">
      <c r="A103" s="179"/>
      <c r="B103" s="1302" t="s">
        <v>620</v>
      </c>
      <c r="C103" s="1303"/>
      <c r="D103" s="911"/>
      <c r="E103" s="865"/>
      <c r="F103" s="865"/>
      <c r="G103" s="873"/>
      <c r="H103" s="178" t="s">
        <v>603</v>
      </c>
      <c r="I103" s="188"/>
    </row>
    <row r="104" spans="1:9" ht="15" customHeight="1">
      <c r="A104" s="179"/>
      <c r="B104" s="1302" t="s">
        <v>608</v>
      </c>
      <c r="C104" s="1303"/>
      <c r="D104" s="911"/>
      <c r="E104" s="865"/>
      <c r="F104" s="865"/>
      <c r="G104" s="873"/>
      <c r="H104" s="178" t="s">
        <v>607</v>
      </c>
      <c r="I104" s="188"/>
    </row>
    <row r="105" spans="1:9">
      <c r="A105" s="461">
        <v>57</v>
      </c>
      <c r="B105" s="1300" t="s">
        <v>447</v>
      </c>
      <c r="C105" s="1301"/>
      <c r="D105" s="899"/>
      <c r="E105" s="900"/>
      <c r="F105" s="900"/>
      <c r="G105" s="900"/>
      <c r="H105" s="178" t="s">
        <v>448</v>
      </c>
      <c r="I105" s="473"/>
    </row>
    <row r="106" spans="1:9">
      <c r="A106" s="461">
        <v>58</v>
      </c>
      <c r="B106" s="1300" t="s">
        <v>449</v>
      </c>
      <c r="C106" s="1301"/>
      <c r="D106" s="901">
        <f>D88</f>
        <v>1300000</v>
      </c>
      <c r="E106" s="900">
        <v>1300000</v>
      </c>
      <c r="F106" s="900">
        <v>1300000</v>
      </c>
      <c r="G106" s="900">
        <v>1300000</v>
      </c>
      <c r="H106" s="178" t="s">
        <v>450</v>
      </c>
      <c r="I106" s="473"/>
    </row>
    <row r="107" spans="1:9">
      <c r="A107" s="461">
        <v>59</v>
      </c>
      <c r="B107" s="1300" t="s">
        <v>451</v>
      </c>
      <c r="C107" s="1301"/>
      <c r="D107" s="901">
        <f>D81+D106</f>
        <v>5729013.4593954217</v>
      </c>
      <c r="E107" s="900">
        <v>6084046.3672494516</v>
      </c>
      <c r="F107" s="900">
        <v>5508846.2130923606</v>
      </c>
      <c r="G107" s="900">
        <v>5103355.2315779217</v>
      </c>
      <c r="H107" s="178" t="s">
        <v>452</v>
      </c>
      <c r="I107" s="473"/>
    </row>
    <row r="108" spans="1:9" ht="53.25" customHeight="1">
      <c r="A108" s="179" t="s">
        <v>589</v>
      </c>
      <c r="B108" s="1302" t="s">
        <v>630</v>
      </c>
      <c r="C108" s="1303"/>
      <c r="D108" s="911"/>
      <c r="E108" s="865"/>
      <c r="F108" s="865"/>
      <c r="G108" s="873"/>
      <c r="H108" s="178"/>
      <c r="I108" s="188"/>
    </row>
    <row r="109" spans="1:9" ht="67.5" customHeight="1">
      <c r="A109" s="179"/>
      <c r="B109" s="1302" t="s">
        <v>631</v>
      </c>
      <c r="C109" s="1303"/>
      <c r="D109" s="911"/>
      <c r="E109" s="865"/>
      <c r="F109" s="865"/>
      <c r="G109" s="873"/>
      <c r="H109" s="178" t="s">
        <v>632</v>
      </c>
      <c r="I109" s="188"/>
    </row>
    <row r="110" spans="1:9" ht="51" customHeight="1">
      <c r="A110" s="179"/>
      <c r="B110" s="1302" t="s">
        <v>633</v>
      </c>
      <c r="C110" s="1303"/>
      <c r="D110" s="911"/>
      <c r="E110" s="865"/>
      <c r="F110" s="865"/>
      <c r="G110" s="873"/>
      <c r="H110" s="178" t="s">
        <v>634</v>
      </c>
      <c r="I110" s="188"/>
    </row>
    <row r="111" spans="1:9" ht="48.75" customHeight="1">
      <c r="A111" s="179"/>
      <c r="B111" s="1302" t="s">
        <v>635</v>
      </c>
      <c r="C111" s="1303"/>
      <c r="D111" s="911"/>
      <c r="E111" s="865"/>
      <c r="F111" s="865"/>
      <c r="G111" s="873"/>
      <c r="H111" s="178" t="s">
        <v>636</v>
      </c>
      <c r="I111" s="188"/>
    </row>
    <row r="112" spans="1:9">
      <c r="A112" s="461">
        <v>60</v>
      </c>
      <c r="B112" s="1300" t="s">
        <v>453</v>
      </c>
      <c r="C112" s="1301"/>
      <c r="D112" s="901">
        <v>42333446.106267802</v>
      </c>
      <c r="E112" s="900">
        <v>42267287.700568698</v>
      </c>
      <c r="F112" s="900">
        <v>38442903.803645901</v>
      </c>
      <c r="G112" s="900">
        <v>38867735.723130397</v>
      </c>
      <c r="H112" s="178"/>
      <c r="I112" s="473"/>
    </row>
    <row r="113" spans="1:9">
      <c r="A113" s="1304" t="s">
        <v>454</v>
      </c>
      <c r="B113" s="1305"/>
      <c r="C113" s="1305"/>
      <c r="D113" s="1305"/>
      <c r="E113" s="1305"/>
      <c r="F113" s="1305"/>
      <c r="G113" s="1305"/>
      <c r="H113" s="1305"/>
      <c r="I113" s="1306"/>
    </row>
    <row r="114" spans="1:9">
      <c r="A114" s="461">
        <v>61</v>
      </c>
      <c r="B114" s="1300" t="s">
        <v>637</v>
      </c>
      <c r="C114" s="1301"/>
      <c r="D114" s="912">
        <v>0.104622086476907</v>
      </c>
      <c r="E114" s="913">
        <v>0.113185553829258</v>
      </c>
      <c r="F114" s="913">
        <v>0.10948304619728499</v>
      </c>
      <c r="G114" s="913">
        <v>9.78537895459273E-2</v>
      </c>
      <c r="H114" s="178" t="s">
        <v>456</v>
      </c>
      <c r="I114" s="473"/>
    </row>
    <row r="115" spans="1:9">
      <c r="A115" s="461">
        <v>62</v>
      </c>
      <c r="B115" s="1300" t="s">
        <v>638</v>
      </c>
      <c r="C115" s="1301"/>
      <c r="D115" s="912">
        <v>0.104622086476907</v>
      </c>
      <c r="E115" s="913">
        <v>0.113185553829258</v>
      </c>
      <c r="F115" s="913">
        <v>0.10948304619728499</v>
      </c>
      <c r="G115" s="913">
        <v>9.78537895459273E-2</v>
      </c>
      <c r="H115" s="178" t="s">
        <v>458</v>
      </c>
      <c r="I115" s="473"/>
    </row>
    <row r="116" spans="1:9">
      <c r="A116" s="461">
        <v>63</v>
      </c>
      <c r="B116" s="1300" t="s">
        <v>639</v>
      </c>
      <c r="C116" s="1301"/>
      <c r="D116" s="912">
        <v>0.13533066608879701</v>
      </c>
      <c r="E116" s="913">
        <v>0.14394219970655001</v>
      </c>
      <c r="F116" s="913">
        <v>0.143299430272744</v>
      </c>
      <c r="G116" s="913">
        <v>0.131300553958971</v>
      </c>
      <c r="H116" s="178" t="s">
        <v>460</v>
      </c>
      <c r="I116" s="473"/>
    </row>
    <row r="117" spans="1:9" ht="60" customHeight="1">
      <c r="A117" s="461">
        <v>64</v>
      </c>
      <c r="B117" s="1300" t="s">
        <v>461</v>
      </c>
      <c r="C117" s="1301"/>
      <c r="D117" s="912">
        <v>3.0554316085895442E-2</v>
      </c>
      <c r="E117" s="913">
        <v>3.0606779350004425E-2</v>
      </c>
      <c r="F117" s="913">
        <v>3.0700000000000002E-2</v>
      </c>
      <c r="G117" s="913">
        <v>3.0700000000000002E-2</v>
      </c>
      <c r="H117" s="178" t="s">
        <v>462</v>
      </c>
      <c r="I117" s="473"/>
    </row>
    <row r="118" spans="1:9">
      <c r="A118" s="461">
        <v>65</v>
      </c>
      <c r="B118" s="1300" t="s">
        <v>463</v>
      </c>
      <c r="C118" s="1301"/>
      <c r="D118" s="912">
        <v>2.5000000000000001E-2</v>
      </c>
      <c r="E118" s="913">
        <v>2.5000000000000001E-2</v>
      </c>
      <c r="F118" s="913">
        <v>2.5000000000000001E-2</v>
      </c>
      <c r="G118" s="913">
        <v>2.5000000000000001E-2</v>
      </c>
      <c r="H118" s="178"/>
      <c r="I118" s="473"/>
    </row>
    <row r="119" spans="1:9">
      <c r="A119" s="461">
        <v>66</v>
      </c>
      <c r="B119" s="1300" t="s">
        <v>464</v>
      </c>
      <c r="C119" s="1301"/>
      <c r="D119" s="912">
        <v>1.8043160858954401E-3</v>
      </c>
      <c r="E119" s="913">
        <v>1.85677935000442E-3</v>
      </c>
      <c r="F119" s="913">
        <v>1.92815546895015E-3</v>
      </c>
      <c r="G119" s="913">
        <v>1.8629183710491899E-3</v>
      </c>
      <c r="H119" s="178"/>
      <c r="I119" s="473"/>
    </row>
    <row r="120" spans="1:9">
      <c r="A120" s="461">
        <v>67</v>
      </c>
      <c r="B120" s="1300" t="s">
        <v>465</v>
      </c>
      <c r="C120" s="1301"/>
      <c r="D120" s="914" t="s">
        <v>1483</v>
      </c>
      <c r="E120" s="915">
        <v>0</v>
      </c>
      <c r="F120" s="915">
        <v>0</v>
      </c>
      <c r="G120" s="915">
        <v>0</v>
      </c>
      <c r="H120" s="178"/>
      <c r="I120" s="473"/>
    </row>
    <row r="121" spans="1:9" ht="24.75" customHeight="1">
      <c r="A121" s="179" t="s">
        <v>331</v>
      </c>
      <c r="B121" s="1300" t="s">
        <v>466</v>
      </c>
      <c r="C121" s="1301"/>
      <c r="D121" s="914" t="s">
        <v>1483</v>
      </c>
      <c r="E121" s="915">
        <v>0</v>
      </c>
      <c r="F121" s="915">
        <v>0</v>
      </c>
      <c r="G121" s="915">
        <v>0</v>
      </c>
      <c r="H121" s="178"/>
      <c r="I121" s="473"/>
    </row>
    <row r="122" spans="1:9" ht="25.5">
      <c r="A122" s="461">
        <v>68</v>
      </c>
      <c r="B122" s="1300" t="s">
        <v>467</v>
      </c>
      <c r="C122" s="1301"/>
      <c r="D122" s="916">
        <f>D115-6%</f>
        <v>4.4622086476907005E-2</v>
      </c>
      <c r="E122" s="917">
        <v>5.3185553829258006E-2</v>
      </c>
      <c r="F122" s="917">
        <v>4.9483046197284997E-2</v>
      </c>
      <c r="G122" s="917">
        <v>3.7853789545927302E-2</v>
      </c>
      <c r="H122" s="178" t="s">
        <v>468</v>
      </c>
      <c r="I122" s="473"/>
    </row>
    <row r="123" spans="1:9" ht="15" customHeight="1">
      <c r="A123" s="461">
        <v>69</v>
      </c>
      <c r="B123" s="1300" t="s">
        <v>469</v>
      </c>
      <c r="C123" s="1301"/>
      <c r="D123" s="465"/>
      <c r="E123" s="465"/>
      <c r="F123" s="465"/>
      <c r="G123" s="465"/>
      <c r="H123" s="178"/>
      <c r="I123" s="475"/>
    </row>
    <row r="124" spans="1:9" ht="15" customHeight="1">
      <c r="A124" s="461">
        <v>70</v>
      </c>
      <c r="B124" s="1300" t="s">
        <v>469</v>
      </c>
      <c r="C124" s="1301"/>
      <c r="D124" s="465"/>
      <c r="E124" s="465"/>
      <c r="F124" s="465"/>
      <c r="G124" s="465"/>
      <c r="H124" s="178"/>
      <c r="I124" s="475"/>
    </row>
    <row r="125" spans="1:9" ht="15" customHeight="1">
      <c r="A125" s="461">
        <v>71</v>
      </c>
      <c r="B125" s="1300" t="s">
        <v>469</v>
      </c>
      <c r="C125" s="1301"/>
      <c r="D125" s="465"/>
      <c r="E125" s="465"/>
      <c r="F125" s="465"/>
      <c r="G125" s="465"/>
      <c r="H125" s="178"/>
      <c r="I125" s="475"/>
    </row>
    <row r="126" spans="1:9">
      <c r="A126" s="1304" t="s">
        <v>471</v>
      </c>
      <c r="B126" s="1305"/>
      <c r="C126" s="1305"/>
      <c r="D126" s="1305"/>
      <c r="E126" s="1305"/>
      <c r="F126" s="1305"/>
      <c r="G126" s="1305"/>
      <c r="H126" s="1305"/>
      <c r="I126" s="1306"/>
    </row>
    <row r="127" spans="1:9" ht="63.75">
      <c r="A127" s="461">
        <v>72</v>
      </c>
      <c r="B127" s="1302" t="s">
        <v>640</v>
      </c>
      <c r="C127" s="1303"/>
      <c r="D127" s="464"/>
      <c r="E127" s="464"/>
      <c r="F127" s="464"/>
      <c r="G127" s="178"/>
      <c r="H127" s="178" t="s">
        <v>914</v>
      </c>
      <c r="I127" s="198"/>
    </row>
    <row r="128" spans="1:9" ht="25.5">
      <c r="A128" s="461">
        <v>73</v>
      </c>
      <c r="B128" s="1302" t="s">
        <v>474</v>
      </c>
      <c r="C128" s="1303"/>
      <c r="D128" s="464"/>
      <c r="E128" s="464"/>
      <c r="F128" s="464"/>
      <c r="G128" s="178"/>
      <c r="H128" s="178" t="s">
        <v>475</v>
      </c>
      <c r="I128" s="198"/>
    </row>
    <row r="129" spans="1:9">
      <c r="A129" s="461">
        <v>74</v>
      </c>
      <c r="B129" s="1302" t="s">
        <v>355</v>
      </c>
      <c r="C129" s="1303"/>
      <c r="D129" s="464"/>
      <c r="E129" s="464"/>
      <c r="F129" s="464"/>
      <c r="G129" s="178"/>
      <c r="H129" s="178"/>
      <c r="I129" s="198"/>
    </row>
    <row r="130" spans="1:9" ht="42.75" customHeight="1">
      <c r="A130" s="461">
        <v>75</v>
      </c>
      <c r="B130" s="1302" t="s">
        <v>383</v>
      </c>
      <c r="C130" s="1303"/>
      <c r="D130" s="464"/>
      <c r="E130" s="464"/>
      <c r="F130" s="464"/>
      <c r="G130" s="178"/>
      <c r="H130" s="178" t="s">
        <v>477</v>
      </c>
      <c r="I130" s="198"/>
    </row>
    <row r="131" spans="1:9">
      <c r="A131" s="1304" t="s">
        <v>478</v>
      </c>
      <c r="B131" s="1305"/>
      <c r="C131" s="1305"/>
      <c r="D131" s="1305"/>
      <c r="E131" s="1305"/>
      <c r="F131" s="1305"/>
      <c r="G131" s="1305"/>
      <c r="H131" s="1305"/>
      <c r="I131" s="1306"/>
    </row>
    <row r="132" spans="1:9" ht="30" customHeight="1">
      <c r="A132" s="461">
        <v>76</v>
      </c>
      <c r="B132" s="1302" t="s">
        <v>479</v>
      </c>
      <c r="C132" s="1303"/>
      <c r="D132" s="464"/>
      <c r="E132" s="464"/>
      <c r="F132" s="464"/>
      <c r="G132" s="178"/>
      <c r="H132" s="178" t="s">
        <v>480</v>
      </c>
      <c r="I132" s="198"/>
    </row>
    <row r="133" spans="1:9" ht="25.5" customHeight="1">
      <c r="A133" s="461">
        <v>77</v>
      </c>
      <c r="B133" s="1302" t="s">
        <v>481</v>
      </c>
      <c r="C133" s="1303"/>
      <c r="D133" s="464"/>
      <c r="E133" s="464"/>
      <c r="F133" s="464"/>
      <c r="G133" s="178"/>
      <c r="H133" s="178" t="s">
        <v>480</v>
      </c>
      <c r="I133" s="198"/>
    </row>
    <row r="134" spans="1:9" ht="30" customHeight="1">
      <c r="A134" s="461">
        <v>78</v>
      </c>
      <c r="B134" s="1302" t="s">
        <v>482</v>
      </c>
      <c r="C134" s="1303"/>
      <c r="D134" s="464"/>
      <c r="E134" s="464"/>
      <c r="F134" s="464"/>
      <c r="G134" s="178"/>
      <c r="H134" s="178" t="s">
        <v>480</v>
      </c>
      <c r="I134" s="198"/>
    </row>
    <row r="135" spans="1:9" ht="27.75" customHeight="1">
      <c r="A135" s="461">
        <v>79</v>
      </c>
      <c r="B135" s="1302" t="s">
        <v>483</v>
      </c>
      <c r="C135" s="1303"/>
      <c r="D135" s="464"/>
      <c r="E135" s="464"/>
      <c r="F135" s="464"/>
      <c r="G135" s="178"/>
      <c r="H135" s="178" t="s">
        <v>480</v>
      </c>
      <c r="I135" s="198"/>
    </row>
    <row r="136" spans="1:9">
      <c r="A136" s="1304" t="s">
        <v>484</v>
      </c>
      <c r="B136" s="1305"/>
      <c r="C136" s="1305"/>
      <c r="D136" s="1305"/>
      <c r="E136" s="1305"/>
      <c r="F136" s="1305"/>
      <c r="G136" s="1305"/>
      <c r="H136" s="1305"/>
      <c r="I136" s="1306"/>
    </row>
    <row r="137" spans="1:9" ht="30" customHeight="1">
      <c r="A137" s="461">
        <v>80</v>
      </c>
      <c r="B137" s="1302" t="s">
        <v>485</v>
      </c>
      <c r="C137" s="1303"/>
      <c r="D137" s="464"/>
      <c r="E137" s="464"/>
      <c r="F137" s="464"/>
      <c r="G137" s="178"/>
      <c r="H137" s="178" t="s">
        <v>915</v>
      </c>
      <c r="I137" s="198"/>
    </row>
    <row r="138" spans="1:9" ht="30" customHeight="1">
      <c r="A138" s="461">
        <v>81</v>
      </c>
      <c r="B138" s="1302" t="s">
        <v>487</v>
      </c>
      <c r="C138" s="1303"/>
      <c r="D138" s="464"/>
      <c r="E138" s="464"/>
      <c r="F138" s="464"/>
      <c r="G138" s="178"/>
      <c r="H138" s="178" t="s">
        <v>486</v>
      </c>
      <c r="I138" s="198"/>
    </row>
    <row r="139" spans="1:9" ht="30" customHeight="1">
      <c r="A139" s="461">
        <v>82</v>
      </c>
      <c r="B139" s="1302" t="s">
        <v>488</v>
      </c>
      <c r="C139" s="1303"/>
      <c r="D139" s="464"/>
      <c r="E139" s="464"/>
      <c r="F139" s="464"/>
      <c r="G139" s="178"/>
      <c r="H139" s="178" t="s">
        <v>489</v>
      </c>
      <c r="I139" s="198"/>
    </row>
    <row r="140" spans="1:9" ht="30" customHeight="1">
      <c r="A140" s="461">
        <v>83</v>
      </c>
      <c r="B140" s="1302" t="s">
        <v>490</v>
      </c>
      <c r="C140" s="1303"/>
      <c r="D140" s="464"/>
      <c r="E140" s="464"/>
      <c r="F140" s="464"/>
      <c r="G140" s="178"/>
      <c r="H140" s="178" t="s">
        <v>489</v>
      </c>
      <c r="I140" s="198"/>
    </row>
    <row r="141" spans="1:9" ht="30" customHeight="1">
      <c r="A141" s="461">
        <v>84</v>
      </c>
      <c r="B141" s="1302" t="s">
        <v>641</v>
      </c>
      <c r="C141" s="1303"/>
      <c r="D141" s="464"/>
      <c r="E141" s="464"/>
      <c r="F141" s="464"/>
      <c r="G141" s="178"/>
      <c r="H141" s="178" t="s">
        <v>492</v>
      </c>
      <c r="I141" s="198"/>
    </row>
    <row r="142" spans="1:9" ht="30" customHeight="1" thickBot="1">
      <c r="A142" s="462">
        <v>85</v>
      </c>
      <c r="B142" s="1336" t="s">
        <v>493</v>
      </c>
      <c r="C142" s="1337"/>
      <c r="D142" s="466"/>
      <c r="E142" s="466"/>
      <c r="F142" s="466"/>
      <c r="G142" s="181"/>
      <c r="H142" s="181" t="s">
        <v>492</v>
      </c>
      <c r="I142" s="199"/>
    </row>
    <row r="143" spans="1:9" s="123" customFormat="1" ht="15.75" thickBot="1">
      <c r="A143" s="1308"/>
      <c r="B143" s="1308"/>
      <c r="C143" s="1308"/>
      <c r="D143" s="1308"/>
      <c r="E143" s="1308"/>
      <c r="F143" s="1308"/>
      <c r="G143" s="1308"/>
      <c r="H143" s="1308"/>
      <c r="I143" s="1308"/>
    </row>
    <row r="144" spans="1:9">
      <c r="A144" s="1338" t="s">
        <v>642</v>
      </c>
      <c r="B144" s="1339"/>
      <c r="C144" s="1339"/>
      <c r="D144" s="1339"/>
      <c r="E144" s="1340"/>
      <c r="F144" s="792"/>
      <c r="G144" s="123"/>
      <c r="H144" s="123"/>
      <c r="I144" s="123"/>
    </row>
    <row r="145" spans="1:9" ht="69.75" customHeight="1">
      <c r="A145" s="1344" t="s">
        <v>643</v>
      </c>
      <c r="B145" s="1345"/>
      <c r="C145" s="1345"/>
      <c r="D145" s="1345"/>
      <c r="E145" s="1346"/>
      <c r="F145" s="792"/>
      <c r="G145" s="123"/>
      <c r="H145" s="123"/>
      <c r="I145" s="123"/>
    </row>
    <row r="146" spans="1:9" ht="95.25" customHeight="1">
      <c r="A146" s="1344" t="s">
        <v>644</v>
      </c>
      <c r="B146" s="1345"/>
      <c r="C146" s="1345"/>
      <c r="D146" s="1345"/>
      <c r="E146" s="1346"/>
      <c r="F146" s="792"/>
      <c r="G146" s="123"/>
      <c r="H146" s="123"/>
      <c r="I146" s="123"/>
    </row>
    <row r="147" spans="1:9" ht="45" customHeight="1">
      <c r="A147" s="1344" t="s">
        <v>655</v>
      </c>
      <c r="B147" s="1345"/>
      <c r="C147" s="1345"/>
      <c r="D147" s="1345"/>
      <c r="E147" s="1346"/>
      <c r="F147" s="792"/>
      <c r="G147" s="123"/>
      <c r="H147" s="123"/>
      <c r="I147" s="123"/>
    </row>
    <row r="148" spans="1:9" ht="66.75" customHeight="1">
      <c r="A148" s="1344" t="s">
        <v>645</v>
      </c>
      <c r="B148" s="1345"/>
      <c r="C148" s="1345"/>
      <c r="D148" s="1345"/>
      <c r="E148" s="1346"/>
      <c r="F148" s="792"/>
      <c r="G148" s="123"/>
      <c r="H148" s="123"/>
      <c r="I148" s="123"/>
    </row>
    <row r="149" spans="1:9" ht="81.75" customHeight="1">
      <c r="A149" s="1344" t="s">
        <v>646</v>
      </c>
      <c r="B149" s="1345"/>
      <c r="C149" s="1345"/>
      <c r="D149" s="1345"/>
      <c r="E149" s="1346"/>
      <c r="F149" s="792"/>
      <c r="G149" s="123"/>
      <c r="H149" s="123"/>
      <c r="I149" s="123"/>
    </row>
    <row r="150" spans="1:9" ht="70.5" customHeight="1">
      <c r="A150" s="1344" t="s">
        <v>647</v>
      </c>
      <c r="B150" s="1345"/>
      <c r="C150" s="1345"/>
      <c r="D150" s="1345"/>
      <c r="E150" s="1346"/>
      <c r="F150" s="792"/>
      <c r="G150" s="123"/>
      <c r="H150" s="123"/>
      <c r="I150" s="123"/>
    </row>
    <row r="151" spans="1:9" ht="69" customHeight="1">
      <c r="A151" s="1344" t="s">
        <v>648</v>
      </c>
      <c r="B151" s="1345"/>
      <c r="C151" s="1345"/>
      <c r="D151" s="1345"/>
      <c r="E151" s="1346"/>
      <c r="F151" s="792"/>
      <c r="G151" s="123"/>
      <c r="H151" s="123"/>
      <c r="I151" s="123"/>
    </row>
    <row r="152" spans="1:9" ht="66.75" customHeight="1">
      <c r="A152" s="1344" t="s">
        <v>649</v>
      </c>
      <c r="B152" s="1345"/>
      <c r="C152" s="1345"/>
      <c r="D152" s="1345"/>
      <c r="E152" s="1346"/>
      <c r="F152" s="792"/>
      <c r="G152" s="123"/>
      <c r="H152" s="123"/>
      <c r="I152" s="123"/>
    </row>
    <row r="153" spans="1:9" ht="56.25" customHeight="1">
      <c r="A153" s="1344" t="s">
        <v>650</v>
      </c>
      <c r="B153" s="1345"/>
      <c r="C153" s="1345"/>
      <c r="D153" s="1345"/>
      <c r="E153" s="1346"/>
      <c r="F153" s="792"/>
      <c r="G153" s="123"/>
      <c r="H153" s="123"/>
      <c r="I153" s="123"/>
    </row>
    <row r="154" spans="1:9" ht="45" customHeight="1" thickBot="1">
      <c r="A154" s="1347" t="s">
        <v>651</v>
      </c>
      <c r="B154" s="1348"/>
      <c r="C154" s="1348"/>
      <c r="D154" s="1348"/>
      <c r="E154" s="1349"/>
      <c r="F154" s="792"/>
      <c r="G154" s="123"/>
      <c r="H154" s="123"/>
      <c r="I154" s="123"/>
    </row>
    <row r="155" spans="1:9" ht="15.75" thickBot="1">
      <c r="A155" s="1298"/>
      <c r="B155" s="1298"/>
      <c r="C155" s="1298"/>
      <c r="D155" s="1298"/>
      <c r="E155" s="1298"/>
      <c r="F155" s="1299"/>
      <c r="G155" s="1299"/>
      <c r="H155" s="1299"/>
      <c r="I155" s="1299"/>
    </row>
    <row r="156" spans="1:9" ht="15" customHeight="1">
      <c r="A156" s="1338" t="s">
        <v>494</v>
      </c>
      <c r="B156" s="1339"/>
      <c r="C156" s="1339"/>
      <c r="D156" s="1339"/>
      <c r="E156" s="1340"/>
      <c r="F156" s="123"/>
      <c r="G156" s="123"/>
      <c r="H156" s="123"/>
      <c r="I156" s="123"/>
    </row>
    <row r="157" spans="1:9" ht="15" customHeight="1">
      <c r="A157" s="1341" t="s">
        <v>495</v>
      </c>
      <c r="B157" s="1342"/>
      <c r="C157" s="1342"/>
      <c r="D157" s="1342"/>
      <c r="E157" s="1343"/>
      <c r="F157" s="123"/>
      <c r="G157" s="123"/>
      <c r="H157" s="123"/>
      <c r="I157" s="123"/>
    </row>
    <row r="158" spans="1:9" ht="19.5">
      <c r="A158" s="827" t="s">
        <v>1372</v>
      </c>
      <c r="B158" s="1353" t="s">
        <v>1373</v>
      </c>
      <c r="C158" s="1342"/>
      <c r="D158" s="1342"/>
      <c r="E158" s="1343"/>
      <c r="F158" s="123"/>
      <c r="G158" s="123"/>
      <c r="H158" s="123"/>
      <c r="I158" s="123"/>
    </row>
    <row r="159" spans="1:9" ht="27" customHeight="1">
      <c r="A159" s="189">
        <v>1</v>
      </c>
      <c r="B159" s="1295" t="s">
        <v>916</v>
      </c>
      <c r="C159" s="1296"/>
      <c r="D159" s="1296"/>
      <c r="E159" s="1297"/>
      <c r="F159" s="123"/>
    </row>
    <row r="160" spans="1:9" ht="26.25" customHeight="1">
      <c r="A160" s="189">
        <v>2</v>
      </c>
      <c r="B160" s="1295" t="s">
        <v>496</v>
      </c>
      <c r="C160" s="1296"/>
      <c r="D160" s="1296"/>
      <c r="E160" s="1297"/>
      <c r="F160" s="123"/>
    </row>
    <row r="161" spans="1:6" ht="24.75" customHeight="1">
      <c r="A161" s="189">
        <v>3</v>
      </c>
      <c r="B161" s="1295" t="s">
        <v>497</v>
      </c>
      <c r="C161" s="1296"/>
      <c r="D161" s="1296"/>
      <c r="E161" s="1297"/>
      <c r="F161" s="123"/>
    </row>
    <row r="162" spans="1:6" ht="15" customHeight="1">
      <c r="A162" s="193" t="s">
        <v>327</v>
      </c>
      <c r="B162" s="1295" t="s">
        <v>498</v>
      </c>
      <c r="C162" s="1296"/>
      <c r="D162" s="1296"/>
      <c r="E162" s="1297"/>
      <c r="F162" s="123"/>
    </row>
    <row r="163" spans="1:6" ht="32.25" customHeight="1">
      <c r="A163" s="189">
        <v>4</v>
      </c>
      <c r="B163" s="1295" t="s">
        <v>499</v>
      </c>
      <c r="C163" s="1296"/>
      <c r="D163" s="1296"/>
      <c r="E163" s="1297"/>
      <c r="F163" s="792"/>
    </row>
    <row r="164" spans="1:6" ht="27" customHeight="1">
      <c r="A164" s="189">
        <v>5</v>
      </c>
      <c r="B164" s="1295" t="s">
        <v>500</v>
      </c>
      <c r="C164" s="1296"/>
      <c r="D164" s="1296"/>
      <c r="E164" s="1297"/>
      <c r="F164" s="792"/>
    </row>
    <row r="165" spans="1:6" ht="25.5" customHeight="1">
      <c r="A165" s="193" t="s">
        <v>328</v>
      </c>
      <c r="B165" s="1295" t="s">
        <v>501</v>
      </c>
      <c r="C165" s="1296"/>
      <c r="D165" s="1296"/>
      <c r="E165" s="1297"/>
      <c r="F165" s="792"/>
    </row>
    <row r="166" spans="1:6">
      <c r="A166" s="189">
        <v>6</v>
      </c>
      <c r="B166" s="1295" t="s">
        <v>502</v>
      </c>
      <c r="C166" s="1296"/>
      <c r="D166" s="1296"/>
      <c r="E166" s="1297"/>
      <c r="F166" s="792"/>
    </row>
    <row r="167" spans="1:6" ht="15" customHeight="1">
      <c r="A167" s="189">
        <v>7</v>
      </c>
      <c r="B167" s="1295" t="s">
        <v>503</v>
      </c>
      <c r="C167" s="1296"/>
      <c r="D167" s="1296"/>
      <c r="E167" s="1297"/>
      <c r="F167" s="792"/>
    </row>
    <row r="168" spans="1:6" ht="15" customHeight="1">
      <c r="A168" s="189">
        <v>8</v>
      </c>
      <c r="B168" s="1295" t="s">
        <v>504</v>
      </c>
      <c r="C168" s="1296"/>
      <c r="D168" s="1296"/>
      <c r="E168" s="1297"/>
      <c r="F168" s="792"/>
    </row>
    <row r="169" spans="1:6" ht="15" customHeight="1">
      <c r="A169" s="189">
        <v>9</v>
      </c>
      <c r="B169" s="1295" t="s">
        <v>505</v>
      </c>
      <c r="C169" s="1296"/>
      <c r="D169" s="1296"/>
      <c r="E169" s="1297"/>
      <c r="F169" s="792"/>
    </row>
    <row r="170" spans="1:6" ht="40.5" customHeight="1">
      <c r="A170" s="189">
        <v>10</v>
      </c>
      <c r="B170" s="1295" t="s">
        <v>506</v>
      </c>
      <c r="C170" s="1296"/>
      <c r="D170" s="1296"/>
      <c r="E170" s="1297"/>
      <c r="F170" s="792"/>
    </row>
    <row r="171" spans="1:6" ht="15" customHeight="1">
      <c r="A171" s="189">
        <v>11</v>
      </c>
      <c r="B171" s="1295" t="s">
        <v>507</v>
      </c>
      <c r="C171" s="1296"/>
      <c r="D171" s="1296"/>
      <c r="E171" s="1297"/>
      <c r="F171" s="792"/>
    </row>
    <row r="172" spans="1:6" ht="15" customHeight="1">
      <c r="A172" s="189">
        <v>12</v>
      </c>
      <c r="B172" s="1295" t="s">
        <v>508</v>
      </c>
      <c r="C172" s="1296"/>
      <c r="D172" s="1296"/>
      <c r="E172" s="1297"/>
      <c r="F172" s="792"/>
    </row>
    <row r="173" spans="1:6" ht="15" customHeight="1">
      <c r="A173" s="189">
        <v>13</v>
      </c>
      <c r="B173" s="1295" t="s">
        <v>509</v>
      </c>
      <c r="C173" s="1296"/>
      <c r="D173" s="1296"/>
      <c r="E173" s="1297"/>
      <c r="F173" s="792"/>
    </row>
    <row r="174" spans="1:6" ht="15" customHeight="1">
      <c r="A174" s="189">
        <v>14</v>
      </c>
      <c r="B174" s="1295" t="s">
        <v>510</v>
      </c>
      <c r="C174" s="1296"/>
      <c r="D174" s="1296"/>
      <c r="E174" s="1297"/>
      <c r="F174" s="792"/>
    </row>
    <row r="175" spans="1:6" ht="15" customHeight="1">
      <c r="A175" s="189">
        <v>15</v>
      </c>
      <c r="B175" s="1295" t="s">
        <v>511</v>
      </c>
      <c r="C175" s="1296"/>
      <c r="D175" s="1296"/>
      <c r="E175" s="1297"/>
      <c r="F175" s="792"/>
    </row>
    <row r="176" spans="1:6" ht="27" customHeight="1">
      <c r="A176" s="189">
        <v>16</v>
      </c>
      <c r="B176" s="1295" t="s">
        <v>512</v>
      </c>
      <c r="C176" s="1296"/>
      <c r="D176" s="1296"/>
      <c r="E176" s="1297"/>
      <c r="F176" s="792"/>
    </row>
    <row r="177" spans="1:6" ht="41.25" customHeight="1">
      <c r="A177" s="189">
        <v>17</v>
      </c>
      <c r="B177" s="1295" t="s">
        <v>513</v>
      </c>
      <c r="C177" s="1296"/>
      <c r="D177" s="1296"/>
      <c r="E177" s="1297"/>
      <c r="F177" s="792"/>
    </row>
    <row r="178" spans="1:6" ht="52.5" customHeight="1">
      <c r="A178" s="189">
        <v>18</v>
      </c>
      <c r="B178" s="1295" t="s">
        <v>514</v>
      </c>
      <c r="C178" s="1296"/>
      <c r="D178" s="1296"/>
      <c r="E178" s="1297"/>
      <c r="F178" s="792"/>
    </row>
    <row r="179" spans="1:6" ht="39.75" customHeight="1">
      <c r="A179" s="189">
        <v>19</v>
      </c>
      <c r="B179" s="1295" t="s">
        <v>515</v>
      </c>
      <c r="C179" s="1296"/>
      <c r="D179" s="1296"/>
      <c r="E179" s="1297"/>
      <c r="F179" s="792"/>
    </row>
    <row r="180" spans="1:6" ht="15" customHeight="1">
      <c r="A180" s="189">
        <v>20</v>
      </c>
      <c r="B180" s="1295" t="s">
        <v>505</v>
      </c>
      <c r="C180" s="1296"/>
      <c r="D180" s="1296"/>
      <c r="E180" s="1297"/>
      <c r="F180" s="792"/>
    </row>
    <row r="181" spans="1:6" ht="26.25" customHeight="1">
      <c r="A181" s="193" t="s">
        <v>240</v>
      </c>
      <c r="B181" s="1295" t="s">
        <v>516</v>
      </c>
      <c r="C181" s="1296"/>
      <c r="D181" s="1296"/>
      <c r="E181" s="1297"/>
      <c r="F181" s="792"/>
    </row>
    <row r="182" spans="1:6" ht="30.75" customHeight="1">
      <c r="A182" s="193" t="s">
        <v>241</v>
      </c>
      <c r="B182" s="1295" t="s">
        <v>517</v>
      </c>
      <c r="C182" s="1296"/>
      <c r="D182" s="1296"/>
      <c r="E182" s="1297"/>
      <c r="F182" s="792"/>
    </row>
    <row r="183" spans="1:6" ht="43.5" customHeight="1">
      <c r="A183" s="193" t="s">
        <v>329</v>
      </c>
      <c r="B183" s="1295" t="s">
        <v>518</v>
      </c>
      <c r="C183" s="1296"/>
      <c r="D183" s="1296"/>
      <c r="E183" s="1297"/>
      <c r="F183" s="792"/>
    </row>
    <row r="184" spans="1:6" ht="29.25" customHeight="1">
      <c r="A184" s="193" t="s">
        <v>330</v>
      </c>
      <c r="B184" s="1295" t="s">
        <v>519</v>
      </c>
      <c r="C184" s="1296"/>
      <c r="D184" s="1296"/>
      <c r="E184" s="1297"/>
      <c r="F184" s="792"/>
    </row>
    <row r="185" spans="1:6" ht="41.25" customHeight="1">
      <c r="A185" s="189">
        <v>21</v>
      </c>
      <c r="B185" s="1295" t="s">
        <v>520</v>
      </c>
      <c r="C185" s="1296"/>
      <c r="D185" s="1296"/>
      <c r="E185" s="1297"/>
      <c r="F185" s="792"/>
    </row>
    <row r="186" spans="1:6" ht="15" customHeight="1">
      <c r="A186" s="189">
        <v>22</v>
      </c>
      <c r="B186" s="1295" t="s">
        <v>521</v>
      </c>
      <c r="C186" s="1296"/>
      <c r="D186" s="1296"/>
      <c r="E186" s="1297"/>
      <c r="F186" s="792"/>
    </row>
    <row r="187" spans="1:6" ht="38.25" customHeight="1">
      <c r="A187" s="189">
        <v>23</v>
      </c>
      <c r="B187" s="1295" t="s">
        <v>522</v>
      </c>
      <c r="C187" s="1296"/>
      <c r="D187" s="1296"/>
      <c r="E187" s="1297"/>
      <c r="F187" s="792"/>
    </row>
    <row r="188" spans="1:6" ht="18" customHeight="1">
      <c r="A188" s="189">
        <v>24</v>
      </c>
      <c r="B188" s="1295" t="s">
        <v>505</v>
      </c>
      <c r="C188" s="1296"/>
      <c r="D188" s="1296"/>
      <c r="E188" s="1297"/>
      <c r="F188" s="792"/>
    </row>
    <row r="189" spans="1:6" ht="31.5" customHeight="1">
      <c r="A189" s="189">
        <v>25</v>
      </c>
      <c r="B189" s="1295" t="s">
        <v>523</v>
      </c>
      <c r="C189" s="1296"/>
      <c r="D189" s="1296"/>
      <c r="E189" s="1297"/>
      <c r="F189" s="792"/>
    </row>
    <row r="190" spans="1:6" ht="15" customHeight="1">
      <c r="A190" s="193" t="s">
        <v>390</v>
      </c>
      <c r="B190" s="1295" t="s">
        <v>524</v>
      </c>
      <c r="C190" s="1296"/>
      <c r="D190" s="1296"/>
      <c r="E190" s="1297"/>
      <c r="F190" s="792"/>
    </row>
    <row r="191" spans="1:6" ht="50.25" customHeight="1">
      <c r="A191" s="193" t="s">
        <v>391</v>
      </c>
      <c r="B191" s="1295" t="s">
        <v>525</v>
      </c>
      <c r="C191" s="1296"/>
      <c r="D191" s="1296"/>
      <c r="E191" s="1297"/>
      <c r="F191" s="792"/>
    </row>
    <row r="192" spans="1:6" ht="27" customHeight="1">
      <c r="A192" s="189">
        <v>27</v>
      </c>
      <c r="B192" s="1295" t="s">
        <v>526</v>
      </c>
      <c r="C192" s="1296"/>
      <c r="D192" s="1296"/>
      <c r="E192" s="1297"/>
      <c r="F192" s="792"/>
    </row>
    <row r="193" spans="1:6" ht="15.75" customHeight="1">
      <c r="A193" s="189">
        <v>28</v>
      </c>
      <c r="B193" s="1295" t="s">
        <v>527</v>
      </c>
      <c r="C193" s="1296"/>
      <c r="D193" s="1296"/>
      <c r="E193" s="1297"/>
      <c r="F193" s="792"/>
    </row>
    <row r="194" spans="1:6" ht="15" customHeight="1">
      <c r="A194" s="189">
        <v>29</v>
      </c>
      <c r="B194" s="1295" t="s">
        <v>528</v>
      </c>
      <c r="C194" s="1296"/>
      <c r="D194" s="1296"/>
      <c r="E194" s="1297"/>
      <c r="F194" s="792"/>
    </row>
    <row r="195" spans="1:6" ht="15" customHeight="1">
      <c r="A195" s="189">
        <v>30</v>
      </c>
      <c r="B195" s="1295" t="s">
        <v>529</v>
      </c>
      <c r="C195" s="1296"/>
      <c r="D195" s="1296"/>
      <c r="E195" s="1297"/>
      <c r="F195" s="792"/>
    </row>
    <row r="196" spans="1:6" ht="15" customHeight="1">
      <c r="A196" s="189">
        <v>31</v>
      </c>
      <c r="B196" s="1295" t="s">
        <v>530</v>
      </c>
      <c r="C196" s="1296"/>
      <c r="D196" s="1296"/>
      <c r="E196" s="1297"/>
      <c r="F196" s="792"/>
    </row>
    <row r="197" spans="1:6" ht="15" customHeight="1">
      <c r="A197" s="189">
        <v>32</v>
      </c>
      <c r="B197" s="1295" t="s">
        <v>531</v>
      </c>
      <c r="C197" s="1296"/>
      <c r="D197" s="1296"/>
      <c r="E197" s="1297"/>
      <c r="F197" s="792"/>
    </row>
    <row r="198" spans="1:6" ht="28.5" customHeight="1">
      <c r="A198" s="194">
        <v>33</v>
      </c>
      <c r="B198" s="1295" t="s">
        <v>532</v>
      </c>
      <c r="C198" s="1296"/>
      <c r="D198" s="1296"/>
      <c r="E198" s="1297"/>
      <c r="F198" s="792"/>
    </row>
    <row r="199" spans="1:6" ht="27.75" customHeight="1">
      <c r="A199" s="194">
        <v>34</v>
      </c>
      <c r="B199" s="1295" t="s">
        <v>533</v>
      </c>
      <c r="C199" s="1296"/>
      <c r="D199" s="1296"/>
      <c r="E199" s="1297"/>
      <c r="F199" s="792"/>
    </row>
    <row r="200" spans="1:6" ht="25.5" customHeight="1">
      <c r="A200" s="194">
        <v>35</v>
      </c>
      <c r="B200" s="1295" t="s">
        <v>534</v>
      </c>
      <c r="C200" s="1296"/>
      <c r="D200" s="1296"/>
      <c r="E200" s="1297"/>
      <c r="F200" s="792"/>
    </row>
    <row r="201" spans="1:6" ht="15" customHeight="1">
      <c r="A201" s="195">
        <v>36</v>
      </c>
      <c r="B201" s="1295" t="s">
        <v>535</v>
      </c>
      <c r="C201" s="1296"/>
      <c r="D201" s="1296"/>
      <c r="E201" s="1297"/>
      <c r="F201" s="792"/>
    </row>
    <row r="202" spans="1:6" ht="28.5" customHeight="1">
      <c r="A202" s="186">
        <v>37</v>
      </c>
      <c r="B202" s="1295" t="s">
        <v>536</v>
      </c>
      <c r="C202" s="1296"/>
      <c r="D202" s="1296"/>
      <c r="E202" s="1297"/>
      <c r="F202" s="792"/>
    </row>
    <row r="203" spans="1:6" ht="39.75" customHeight="1">
      <c r="A203" s="186">
        <v>38</v>
      </c>
      <c r="B203" s="1295" t="s">
        <v>537</v>
      </c>
      <c r="C203" s="1296"/>
      <c r="D203" s="1296"/>
      <c r="E203" s="1297"/>
      <c r="F203" s="792"/>
    </row>
    <row r="204" spans="1:6" ht="40.5" customHeight="1">
      <c r="A204" s="186">
        <v>39</v>
      </c>
      <c r="B204" s="1295" t="s">
        <v>538</v>
      </c>
      <c r="C204" s="1296"/>
      <c r="D204" s="1296"/>
      <c r="E204" s="1297"/>
      <c r="F204" s="792"/>
    </row>
    <row r="205" spans="1:6" ht="40.5" customHeight="1">
      <c r="A205" s="186">
        <v>40</v>
      </c>
      <c r="B205" s="1295" t="s">
        <v>539</v>
      </c>
      <c r="C205" s="1296"/>
      <c r="D205" s="1296"/>
      <c r="E205" s="1297"/>
      <c r="F205" s="792"/>
    </row>
    <row r="206" spans="1:6" ht="15" customHeight="1">
      <c r="A206" s="186">
        <v>41</v>
      </c>
      <c r="B206" s="1295" t="s">
        <v>505</v>
      </c>
      <c r="C206" s="1296"/>
      <c r="D206" s="1296"/>
      <c r="E206" s="1297"/>
      <c r="F206" s="792"/>
    </row>
    <row r="207" spans="1:6" ht="29.25" customHeight="1">
      <c r="A207" s="186">
        <v>42</v>
      </c>
      <c r="B207" s="1295" t="s">
        <v>540</v>
      </c>
      <c r="C207" s="1296"/>
      <c r="D207" s="1296"/>
      <c r="E207" s="1297"/>
      <c r="F207" s="792"/>
    </row>
    <row r="208" spans="1:6" ht="15" customHeight="1">
      <c r="A208" s="186">
        <v>43</v>
      </c>
      <c r="B208" s="1295" t="s">
        <v>541</v>
      </c>
      <c r="C208" s="1296"/>
      <c r="D208" s="1296"/>
      <c r="E208" s="1297"/>
      <c r="F208" s="792"/>
    </row>
    <row r="209" spans="1:6" ht="15" customHeight="1">
      <c r="A209" s="186">
        <v>44</v>
      </c>
      <c r="B209" s="1295" t="s">
        <v>542</v>
      </c>
      <c r="C209" s="1296"/>
      <c r="D209" s="1296"/>
      <c r="E209" s="1297"/>
      <c r="F209" s="792"/>
    </row>
    <row r="210" spans="1:6" ht="15" customHeight="1">
      <c r="A210" s="186">
        <v>45</v>
      </c>
      <c r="B210" s="1295" t="s">
        <v>543</v>
      </c>
      <c r="C210" s="1296"/>
      <c r="D210" s="1296"/>
      <c r="E210" s="1297"/>
      <c r="F210" s="792"/>
    </row>
    <row r="211" spans="1:6" ht="15" customHeight="1">
      <c r="A211" s="186">
        <v>46</v>
      </c>
      <c r="B211" s="1295" t="s">
        <v>544</v>
      </c>
      <c r="C211" s="1296"/>
      <c r="D211" s="1296"/>
      <c r="E211" s="1297"/>
      <c r="F211" s="792"/>
    </row>
    <row r="212" spans="1:6" ht="30.75" customHeight="1">
      <c r="A212" s="186">
        <v>47</v>
      </c>
      <c r="B212" s="1295" t="s">
        <v>545</v>
      </c>
      <c r="C212" s="1296"/>
      <c r="D212" s="1296"/>
      <c r="E212" s="1297"/>
      <c r="F212" s="792"/>
    </row>
    <row r="213" spans="1:6" ht="39.75" customHeight="1">
      <c r="A213" s="186">
        <v>48</v>
      </c>
      <c r="B213" s="1295" t="s">
        <v>546</v>
      </c>
      <c r="C213" s="1296"/>
      <c r="D213" s="1296"/>
      <c r="E213" s="1297"/>
      <c r="F213" s="792"/>
    </row>
    <row r="214" spans="1:6" ht="27" customHeight="1">
      <c r="A214" s="186">
        <v>49</v>
      </c>
      <c r="B214" s="1295" t="s">
        <v>547</v>
      </c>
      <c r="C214" s="1296"/>
      <c r="D214" s="1296"/>
      <c r="E214" s="1297"/>
      <c r="F214" s="792"/>
    </row>
    <row r="215" spans="1:6" ht="15" customHeight="1">
      <c r="A215" s="186">
        <v>50</v>
      </c>
      <c r="B215" s="1295" t="s">
        <v>548</v>
      </c>
      <c r="C215" s="1296"/>
      <c r="D215" s="1296"/>
      <c r="E215" s="1297"/>
      <c r="F215" s="792"/>
    </row>
    <row r="216" spans="1:6" ht="15" customHeight="1">
      <c r="A216" s="186">
        <v>51</v>
      </c>
      <c r="B216" s="1295" t="s">
        <v>549</v>
      </c>
      <c r="C216" s="1296"/>
      <c r="D216" s="1296"/>
      <c r="E216" s="1297"/>
      <c r="F216" s="792"/>
    </row>
    <row r="217" spans="1:6" ht="28.5" customHeight="1">
      <c r="A217" s="186">
        <v>52</v>
      </c>
      <c r="B217" s="1295" t="s">
        <v>550</v>
      </c>
      <c r="C217" s="1296"/>
      <c r="D217" s="1296"/>
      <c r="E217" s="1297"/>
      <c r="F217" s="792"/>
    </row>
    <row r="218" spans="1:6" ht="42" customHeight="1">
      <c r="A218" s="186">
        <v>53</v>
      </c>
      <c r="B218" s="1295" t="s">
        <v>551</v>
      </c>
      <c r="C218" s="1296"/>
      <c r="D218" s="1296"/>
      <c r="E218" s="1297"/>
      <c r="F218" s="792"/>
    </row>
    <row r="219" spans="1:6" ht="53.25" customHeight="1">
      <c r="A219" s="186">
        <v>54</v>
      </c>
      <c r="B219" s="1295" t="s">
        <v>552</v>
      </c>
      <c r="C219" s="1296"/>
      <c r="D219" s="1296"/>
      <c r="E219" s="1297"/>
      <c r="F219" s="792"/>
    </row>
    <row r="220" spans="1:6" ht="42" customHeight="1">
      <c r="A220" s="186">
        <v>55</v>
      </c>
      <c r="B220" s="1295" t="s">
        <v>553</v>
      </c>
      <c r="C220" s="1296"/>
      <c r="D220" s="1296"/>
      <c r="E220" s="1297"/>
      <c r="F220" s="792"/>
    </row>
    <row r="221" spans="1:6" ht="15" customHeight="1">
      <c r="A221" s="186">
        <v>56</v>
      </c>
      <c r="B221" s="1295" t="s">
        <v>505</v>
      </c>
      <c r="C221" s="1296"/>
      <c r="D221" s="1296"/>
      <c r="E221" s="1297"/>
      <c r="F221" s="792"/>
    </row>
    <row r="222" spans="1:6" ht="15" customHeight="1">
      <c r="A222" s="186">
        <v>57</v>
      </c>
      <c r="B222" s="1295" t="s">
        <v>554</v>
      </c>
      <c r="C222" s="1296"/>
      <c r="D222" s="1296"/>
      <c r="E222" s="1297"/>
      <c r="F222" s="792"/>
    </row>
    <row r="223" spans="1:6" ht="15" customHeight="1">
      <c r="A223" s="186">
        <v>58</v>
      </c>
      <c r="B223" s="1295" t="s">
        <v>555</v>
      </c>
      <c r="C223" s="1296"/>
      <c r="D223" s="1296"/>
      <c r="E223" s="1297"/>
      <c r="F223" s="792"/>
    </row>
    <row r="224" spans="1:6" ht="15" customHeight="1">
      <c r="A224" s="186">
        <v>59</v>
      </c>
      <c r="B224" s="1295" t="s">
        <v>556</v>
      </c>
      <c r="C224" s="1296"/>
      <c r="D224" s="1296"/>
      <c r="E224" s="1297"/>
      <c r="F224" s="792"/>
    </row>
    <row r="225" spans="1:6" ht="15" customHeight="1">
      <c r="A225" s="186">
        <v>60</v>
      </c>
      <c r="B225" s="1295" t="s">
        <v>557</v>
      </c>
      <c r="C225" s="1296"/>
      <c r="D225" s="1296"/>
      <c r="E225" s="1297"/>
      <c r="F225" s="792"/>
    </row>
    <row r="226" spans="1:6" ht="34.5" customHeight="1">
      <c r="A226" s="186">
        <v>61</v>
      </c>
      <c r="B226" s="1295" t="s">
        <v>558</v>
      </c>
      <c r="C226" s="1296"/>
      <c r="D226" s="1296"/>
      <c r="E226" s="1297"/>
      <c r="F226" s="792"/>
    </row>
    <row r="227" spans="1:6" ht="30" customHeight="1">
      <c r="A227" s="186">
        <v>62</v>
      </c>
      <c r="B227" s="1295" t="s">
        <v>559</v>
      </c>
      <c r="C227" s="1296"/>
      <c r="D227" s="1296"/>
      <c r="E227" s="1297"/>
      <c r="F227" s="792"/>
    </row>
    <row r="228" spans="1:6" ht="27.75" customHeight="1">
      <c r="A228" s="186">
        <v>63</v>
      </c>
      <c r="B228" s="1295" t="s">
        <v>560</v>
      </c>
      <c r="C228" s="1296"/>
      <c r="D228" s="1296"/>
      <c r="E228" s="1297"/>
      <c r="F228" s="792"/>
    </row>
    <row r="229" spans="1:6" ht="112.5" customHeight="1">
      <c r="A229" s="186">
        <v>64</v>
      </c>
      <c r="B229" s="1295" t="s">
        <v>561</v>
      </c>
      <c r="C229" s="1296"/>
      <c r="D229" s="1296"/>
      <c r="E229" s="1297"/>
      <c r="F229" s="792"/>
    </row>
    <row r="230" spans="1:6" ht="27.75" customHeight="1">
      <c r="A230" s="186">
        <v>65</v>
      </c>
      <c r="B230" s="1295" t="s">
        <v>562</v>
      </c>
      <c r="C230" s="1296"/>
      <c r="D230" s="1296"/>
      <c r="E230" s="1297"/>
      <c r="F230" s="792"/>
    </row>
    <row r="231" spans="1:6" ht="26.25" customHeight="1">
      <c r="A231" s="186">
        <v>66</v>
      </c>
      <c r="B231" s="1295" t="s">
        <v>563</v>
      </c>
      <c r="C231" s="1296"/>
      <c r="D231" s="1296"/>
      <c r="E231" s="1297"/>
      <c r="F231" s="792"/>
    </row>
    <row r="232" spans="1:6" ht="26.25" customHeight="1">
      <c r="A232" s="186" t="s">
        <v>331</v>
      </c>
      <c r="B232" s="1295" t="s">
        <v>564</v>
      </c>
      <c r="C232" s="1296"/>
      <c r="D232" s="1296"/>
      <c r="E232" s="1297"/>
      <c r="F232" s="792"/>
    </row>
    <row r="233" spans="1:6" ht="39" customHeight="1">
      <c r="A233" s="186">
        <v>68</v>
      </c>
      <c r="B233" s="1295" t="s">
        <v>565</v>
      </c>
      <c r="C233" s="1296"/>
      <c r="D233" s="1296"/>
      <c r="E233" s="1297"/>
      <c r="F233" s="792"/>
    </row>
    <row r="234" spans="1:6" ht="15" customHeight="1">
      <c r="A234" s="186">
        <v>69</v>
      </c>
      <c r="B234" s="1295" t="s">
        <v>469</v>
      </c>
      <c r="C234" s="1296"/>
      <c r="D234" s="1296"/>
      <c r="E234" s="1297"/>
      <c r="F234" s="792"/>
    </row>
    <row r="235" spans="1:6" ht="15" customHeight="1">
      <c r="A235" s="194">
        <v>70</v>
      </c>
      <c r="B235" s="1295" t="s">
        <v>469</v>
      </c>
      <c r="C235" s="1296"/>
      <c r="D235" s="1296"/>
      <c r="E235" s="1297"/>
      <c r="F235" s="792"/>
    </row>
    <row r="236" spans="1:6" ht="15" customHeight="1">
      <c r="A236" s="186">
        <v>71</v>
      </c>
      <c r="B236" s="1295" t="s">
        <v>469</v>
      </c>
      <c r="C236" s="1296"/>
      <c r="D236" s="1296"/>
      <c r="E236" s="1297"/>
      <c r="F236" s="792"/>
    </row>
    <row r="237" spans="1:6" ht="41.25" customHeight="1">
      <c r="A237" s="186">
        <v>72</v>
      </c>
      <c r="B237" s="1295" t="s">
        <v>566</v>
      </c>
      <c r="C237" s="1296"/>
      <c r="D237" s="1296"/>
      <c r="E237" s="1297"/>
      <c r="F237" s="792"/>
    </row>
    <row r="238" spans="1:6" ht="40.5" customHeight="1">
      <c r="A238" s="186">
        <v>73</v>
      </c>
      <c r="B238" s="1295" t="s">
        <v>567</v>
      </c>
      <c r="C238" s="1296"/>
      <c r="D238" s="1296"/>
      <c r="E238" s="1297"/>
      <c r="F238" s="792"/>
    </row>
    <row r="239" spans="1:6" ht="15" customHeight="1">
      <c r="A239" s="186">
        <v>74</v>
      </c>
      <c r="B239" s="1295" t="s">
        <v>505</v>
      </c>
      <c r="C239" s="1296"/>
      <c r="D239" s="1296"/>
      <c r="E239" s="1297"/>
      <c r="F239" s="792"/>
    </row>
    <row r="240" spans="1:6" ht="36.75" customHeight="1">
      <c r="A240" s="186">
        <v>75</v>
      </c>
      <c r="B240" s="1295" t="s">
        <v>568</v>
      </c>
      <c r="C240" s="1296"/>
      <c r="D240" s="1296"/>
      <c r="E240" s="1297"/>
      <c r="F240" s="792"/>
    </row>
    <row r="241" spans="1:6" ht="29.25" customHeight="1">
      <c r="A241" s="186">
        <v>76</v>
      </c>
      <c r="B241" s="1295" t="s">
        <v>569</v>
      </c>
      <c r="C241" s="1296"/>
      <c r="D241" s="1296"/>
      <c r="E241" s="1297"/>
      <c r="F241" s="792"/>
    </row>
    <row r="242" spans="1:6" ht="26.25" customHeight="1">
      <c r="A242" s="186">
        <v>77</v>
      </c>
      <c r="B242" s="1295" t="s">
        <v>570</v>
      </c>
      <c r="C242" s="1296"/>
      <c r="D242" s="1296"/>
      <c r="E242" s="1297"/>
      <c r="F242" s="792"/>
    </row>
    <row r="243" spans="1:6" ht="25.5" customHeight="1">
      <c r="A243" s="186">
        <v>78</v>
      </c>
      <c r="B243" s="1295" t="s">
        <v>571</v>
      </c>
      <c r="C243" s="1296"/>
      <c r="D243" s="1296"/>
      <c r="E243" s="1297"/>
      <c r="F243" s="792"/>
    </row>
    <row r="244" spans="1:6" ht="30" customHeight="1">
      <c r="A244" s="186">
        <v>79</v>
      </c>
      <c r="B244" s="1295" t="s">
        <v>572</v>
      </c>
      <c r="C244" s="1296"/>
      <c r="D244" s="1296"/>
      <c r="E244" s="1297"/>
      <c r="F244" s="792"/>
    </row>
    <row r="245" spans="1:6" ht="25.5" customHeight="1">
      <c r="A245" s="186">
        <v>80</v>
      </c>
      <c r="B245" s="1295" t="s">
        <v>573</v>
      </c>
      <c r="C245" s="1296"/>
      <c r="D245" s="1296"/>
      <c r="E245" s="1297"/>
      <c r="F245" s="792"/>
    </row>
    <row r="246" spans="1:6" ht="30.75" customHeight="1">
      <c r="A246" s="186">
        <v>81</v>
      </c>
      <c r="B246" s="1295" t="s">
        <v>574</v>
      </c>
      <c r="C246" s="1296"/>
      <c r="D246" s="1296"/>
      <c r="E246" s="1297"/>
      <c r="F246" s="792"/>
    </row>
    <row r="247" spans="1:6" ht="29.25" customHeight="1">
      <c r="A247" s="186">
        <v>82</v>
      </c>
      <c r="B247" s="1295" t="s">
        <v>575</v>
      </c>
      <c r="C247" s="1296"/>
      <c r="D247" s="1296"/>
      <c r="E247" s="1297"/>
      <c r="F247" s="792"/>
    </row>
    <row r="248" spans="1:6" ht="31.5" customHeight="1">
      <c r="A248" s="186">
        <v>83</v>
      </c>
      <c r="B248" s="1295" t="s">
        <v>576</v>
      </c>
      <c r="C248" s="1296"/>
      <c r="D248" s="1296"/>
      <c r="E248" s="1297"/>
      <c r="F248" s="792"/>
    </row>
    <row r="249" spans="1:6" ht="30.75" customHeight="1">
      <c r="A249" s="186">
        <v>84</v>
      </c>
      <c r="B249" s="1295" t="s">
        <v>577</v>
      </c>
      <c r="C249" s="1296"/>
      <c r="D249" s="1296"/>
      <c r="E249" s="1297"/>
      <c r="F249" s="792"/>
    </row>
    <row r="250" spans="1:6" ht="27.75" customHeight="1" thickBot="1">
      <c r="A250" s="187">
        <v>85</v>
      </c>
      <c r="B250" s="1350" t="s">
        <v>578</v>
      </c>
      <c r="C250" s="1351"/>
      <c r="D250" s="1351"/>
      <c r="E250" s="1352"/>
      <c r="F250" s="792"/>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90" t="s">
        <v>679</v>
      </c>
      <c r="B1" s="1291"/>
      <c r="C1" s="1226" t="s">
        <v>970</v>
      </c>
      <c r="D1" s="1226"/>
      <c r="E1" s="1226"/>
      <c r="F1" s="1226"/>
      <c r="G1" s="831"/>
      <c r="H1" s="832"/>
      <c r="I1" s="203"/>
      <c r="J1" s="203"/>
      <c r="K1" s="203"/>
    </row>
    <row r="2" spans="1:11" ht="30.75" customHeight="1">
      <c r="A2" s="1292" t="s">
        <v>884</v>
      </c>
      <c r="B2" s="1293"/>
      <c r="C2" s="1228"/>
      <c r="D2" s="1228"/>
      <c r="E2" s="1228"/>
      <c r="F2" s="1228"/>
      <c r="G2" s="833"/>
      <c r="H2" s="834"/>
      <c r="I2" s="203"/>
      <c r="J2" s="203"/>
      <c r="K2" s="203"/>
    </row>
    <row r="3" spans="1:11" ht="15.75" thickBot="1">
      <c r="A3" s="1359" t="s">
        <v>968</v>
      </c>
      <c r="B3" s="1360"/>
      <c r="C3" s="1360"/>
      <c r="D3" s="1360"/>
      <c r="E3" s="1360"/>
      <c r="F3" s="1360"/>
      <c r="G3" s="1360"/>
      <c r="H3" s="1361"/>
    </row>
    <row r="4" spans="1:11" ht="25.5" customHeight="1">
      <c r="A4" s="1131" t="s">
        <v>1390</v>
      </c>
      <c r="B4" s="1132"/>
      <c r="C4" s="1132"/>
      <c r="D4" s="1132"/>
      <c r="E4" s="1132"/>
      <c r="F4" s="1132"/>
      <c r="G4" s="775"/>
      <c r="H4" s="828"/>
    </row>
    <row r="5" spans="1:11" ht="15.75" customHeight="1" thickBot="1">
      <c r="A5" s="1134" t="s">
        <v>672</v>
      </c>
      <c r="B5" s="1135"/>
      <c r="C5" s="1135"/>
      <c r="D5" s="1135"/>
      <c r="E5" s="1135"/>
      <c r="F5" s="1135"/>
      <c r="G5" s="854"/>
      <c r="H5" s="855"/>
    </row>
    <row r="6" spans="1:11" ht="15" customHeight="1" thickBot="1">
      <c r="A6" s="633" t="s">
        <v>1174</v>
      </c>
      <c r="B6" s="636"/>
      <c r="C6" s="629">
        <f>Obsah!C4</f>
        <v>43100</v>
      </c>
      <c r="D6" s="631"/>
      <c r="E6" s="631"/>
      <c r="F6" s="1362"/>
      <c r="G6" s="1362"/>
      <c r="H6" s="1363"/>
    </row>
    <row r="7" spans="1:11" ht="45" customHeight="1">
      <c r="A7" s="1355"/>
      <c r="B7" s="1356"/>
      <c r="C7" s="1356"/>
      <c r="D7" s="756" t="s">
        <v>891</v>
      </c>
      <c r="E7" s="756" t="s">
        <v>892</v>
      </c>
      <c r="F7" s="756" t="s">
        <v>893</v>
      </c>
      <c r="G7" s="756" t="s">
        <v>894</v>
      </c>
      <c r="H7" s="1364" t="s">
        <v>934</v>
      </c>
    </row>
    <row r="8" spans="1:11" ht="30" customHeight="1">
      <c r="A8" s="1357"/>
      <c r="B8" s="1358"/>
      <c r="C8" s="1358"/>
      <c r="D8" s="757" t="s">
        <v>890</v>
      </c>
      <c r="E8" s="757" t="s">
        <v>890</v>
      </c>
      <c r="F8" s="757" t="s">
        <v>890</v>
      </c>
      <c r="G8" s="757" t="s">
        <v>890</v>
      </c>
      <c r="H8" s="1365"/>
    </row>
    <row r="9" spans="1:11" ht="23.25" customHeight="1">
      <c r="A9" s="189">
        <v>1</v>
      </c>
      <c r="B9" s="1258" t="s">
        <v>332</v>
      </c>
      <c r="C9" s="1258"/>
      <c r="D9" s="749"/>
      <c r="E9" s="749"/>
      <c r="F9" s="749"/>
      <c r="G9" s="749"/>
      <c r="H9" s="750" t="s">
        <v>333</v>
      </c>
    </row>
    <row r="10" spans="1:11" ht="30" customHeight="1">
      <c r="A10" s="751"/>
      <c r="B10" s="1258" t="s">
        <v>334</v>
      </c>
      <c r="C10" s="1258"/>
      <c r="D10" s="749"/>
      <c r="E10" s="749"/>
      <c r="F10" s="749"/>
      <c r="G10" s="749"/>
      <c r="H10" s="750" t="s">
        <v>335</v>
      </c>
    </row>
    <row r="11" spans="1:11" ht="30" customHeight="1">
      <c r="A11" s="751"/>
      <c r="B11" s="1258" t="s">
        <v>336</v>
      </c>
      <c r="C11" s="1258"/>
      <c r="D11" s="749"/>
      <c r="E11" s="749"/>
      <c r="F11" s="749"/>
      <c r="G11" s="749"/>
      <c r="H11" s="750" t="s">
        <v>335</v>
      </c>
    </row>
    <row r="12" spans="1:11" ht="30" customHeight="1">
      <c r="A12" s="751"/>
      <c r="B12" s="1258" t="s">
        <v>337</v>
      </c>
      <c r="C12" s="1258"/>
      <c r="D12" s="749"/>
      <c r="E12" s="749"/>
      <c r="F12" s="749"/>
      <c r="G12" s="749"/>
      <c r="H12" s="750" t="s">
        <v>335</v>
      </c>
    </row>
    <row r="13" spans="1:11">
      <c r="A13" s="189">
        <v>2</v>
      </c>
      <c r="B13" s="1258" t="s">
        <v>338</v>
      </c>
      <c r="C13" s="1258"/>
      <c r="D13" s="749"/>
      <c r="E13" s="749"/>
      <c r="F13" s="749"/>
      <c r="G13" s="749"/>
      <c r="H13" s="750" t="s">
        <v>339</v>
      </c>
    </row>
    <row r="14" spans="1:11">
      <c r="A14" s="829">
        <v>3</v>
      </c>
      <c r="B14" s="1258" t="s">
        <v>340</v>
      </c>
      <c r="C14" s="1258"/>
      <c r="D14" s="749"/>
      <c r="E14" s="749"/>
      <c r="F14" s="749"/>
      <c r="G14" s="749"/>
      <c r="H14" s="750" t="s">
        <v>723</v>
      </c>
    </row>
    <row r="15" spans="1:11">
      <c r="A15" s="302" t="s">
        <v>327</v>
      </c>
      <c r="B15" s="1354" t="s">
        <v>592</v>
      </c>
      <c r="C15" s="1354"/>
      <c r="D15" s="758"/>
      <c r="E15" s="758"/>
      <c r="F15" s="758"/>
      <c r="G15" s="6"/>
      <c r="H15" s="474" t="s">
        <v>341</v>
      </c>
    </row>
    <row r="16" spans="1:11" ht="30" customHeight="1">
      <c r="A16" s="189">
        <v>4</v>
      </c>
      <c r="B16" s="1258" t="s">
        <v>342</v>
      </c>
      <c r="C16" s="1258"/>
      <c r="D16" s="749"/>
      <c r="E16" s="749"/>
      <c r="F16" s="749"/>
      <c r="G16" s="749"/>
      <c r="H16" s="750" t="s">
        <v>343</v>
      </c>
    </row>
    <row r="17" spans="1:8">
      <c r="A17" s="189">
        <v>5</v>
      </c>
      <c r="B17" s="1258" t="s">
        <v>344</v>
      </c>
      <c r="C17" s="1258"/>
      <c r="D17" s="749"/>
      <c r="E17" s="749"/>
      <c r="F17" s="749"/>
      <c r="G17" s="749"/>
      <c r="H17" s="750" t="s">
        <v>345</v>
      </c>
    </row>
    <row r="18" spans="1:8">
      <c r="A18" s="751" t="s">
        <v>328</v>
      </c>
      <c r="B18" s="1258" t="s">
        <v>346</v>
      </c>
      <c r="C18" s="1258"/>
      <c r="D18" s="749"/>
      <c r="E18" s="749"/>
      <c r="F18" s="749"/>
      <c r="G18" s="749"/>
      <c r="H18" s="750" t="s">
        <v>347</v>
      </c>
    </row>
    <row r="19" spans="1:8">
      <c r="A19" s="189">
        <v>6</v>
      </c>
      <c r="B19" s="1315" t="s">
        <v>348</v>
      </c>
      <c r="C19" s="1315"/>
      <c r="D19" s="754"/>
      <c r="E19" s="754"/>
      <c r="F19" s="754"/>
      <c r="G19" s="754"/>
      <c r="H19" s="750" t="s">
        <v>349</v>
      </c>
    </row>
    <row r="20" spans="1:8" ht="15" customHeight="1">
      <c r="A20" s="1309" t="s">
        <v>350</v>
      </c>
      <c r="B20" s="1310"/>
      <c r="C20" s="1310"/>
      <c r="D20" s="1310"/>
      <c r="E20" s="1310"/>
      <c r="F20" s="1310"/>
      <c r="G20" s="1310"/>
      <c r="H20" s="1311"/>
    </row>
    <row r="21" spans="1:8">
      <c r="A21" s="189">
        <v>7</v>
      </c>
      <c r="B21" s="1258" t="s">
        <v>351</v>
      </c>
      <c r="C21" s="1258"/>
      <c r="D21" s="749"/>
      <c r="E21" s="749"/>
      <c r="F21" s="749"/>
      <c r="G21" s="749"/>
      <c r="H21" s="750" t="s">
        <v>352</v>
      </c>
    </row>
    <row r="22" spans="1:8" ht="26.25" customHeight="1">
      <c r="A22" s="189">
        <v>8</v>
      </c>
      <c r="B22" s="1258" t="s">
        <v>353</v>
      </c>
      <c r="C22" s="1258"/>
      <c r="D22" s="749"/>
      <c r="E22" s="749"/>
      <c r="F22" s="749"/>
      <c r="G22" s="749"/>
      <c r="H22" s="750" t="s">
        <v>354</v>
      </c>
    </row>
    <row r="23" spans="1:8">
      <c r="A23" s="189">
        <v>9</v>
      </c>
      <c r="B23" s="1258" t="s">
        <v>355</v>
      </c>
      <c r="C23" s="1258"/>
      <c r="D23" s="749"/>
      <c r="E23" s="749"/>
      <c r="F23" s="749"/>
      <c r="G23" s="749"/>
      <c r="H23" s="750"/>
    </row>
    <row r="24" spans="1:8" ht="42.75" customHeight="1">
      <c r="A24" s="189">
        <v>10</v>
      </c>
      <c r="B24" s="1231" t="s">
        <v>356</v>
      </c>
      <c r="C24" s="1231"/>
      <c r="D24" s="755"/>
      <c r="E24" s="755"/>
      <c r="F24" s="755"/>
      <c r="G24" s="749"/>
      <c r="H24" s="750" t="s">
        <v>357</v>
      </c>
    </row>
    <row r="25" spans="1:8" ht="30.75" customHeight="1">
      <c r="A25" s="189">
        <v>11</v>
      </c>
      <c r="B25" s="1258" t="s">
        <v>358</v>
      </c>
      <c r="C25" s="1258"/>
      <c r="D25" s="749"/>
      <c r="E25" s="749"/>
      <c r="F25" s="749"/>
      <c r="G25" s="749"/>
      <c r="H25" s="750" t="s">
        <v>359</v>
      </c>
    </row>
    <row r="26" spans="1:8" ht="25.5">
      <c r="A26" s="189">
        <v>12</v>
      </c>
      <c r="B26" s="1258" t="s">
        <v>360</v>
      </c>
      <c r="C26" s="1258"/>
      <c r="D26" s="749"/>
      <c r="E26" s="749"/>
      <c r="F26" s="749"/>
      <c r="G26" s="749"/>
      <c r="H26" s="750" t="s">
        <v>361</v>
      </c>
    </row>
    <row r="27" spans="1:8">
      <c r="A27" s="189">
        <v>13</v>
      </c>
      <c r="B27" s="1258" t="s">
        <v>362</v>
      </c>
      <c r="C27" s="1258"/>
      <c r="D27" s="749"/>
      <c r="E27" s="749"/>
      <c r="F27" s="749"/>
      <c r="G27" s="749"/>
      <c r="H27" s="750" t="s">
        <v>363</v>
      </c>
    </row>
    <row r="28" spans="1:8" ht="24" customHeight="1">
      <c r="A28" s="189">
        <v>14</v>
      </c>
      <c r="B28" s="1258" t="s">
        <v>364</v>
      </c>
      <c r="C28" s="1258"/>
      <c r="D28" s="749"/>
      <c r="E28" s="749"/>
      <c r="F28" s="749"/>
      <c r="G28" s="749"/>
      <c r="H28" s="750" t="s">
        <v>365</v>
      </c>
    </row>
    <row r="29" spans="1:8" ht="26.25" customHeight="1">
      <c r="A29" s="189">
        <v>15</v>
      </c>
      <c r="B29" s="1258" t="s">
        <v>364</v>
      </c>
      <c r="C29" s="1258"/>
      <c r="D29" s="749"/>
      <c r="E29" s="749"/>
      <c r="F29" s="749"/>
      <c r="G29" s="749"/>
      <c r="H29" s="750" t="s">
        <v>366</v>
      </c>
    </row>
    <row r="30" spans="1:8" ht="27" customHeight="1">
      <c r="A30" s="189">
        <v>16</v>
      </c>
      <c r="B30" s="1258" t="s">
        <v>367</v>
      </c>
      <c r="C30" s="1258"/>
      <c r="D30" s="749"/>
      <c r="E30" s="749"/>
      <c r="F30" s="749"/>
      <c r="G30" s="749"/>
      <c r="H30" s="750" t="s">
        <v>368</v>
      </c>
    </row>
    <row r="31" spans="1:8" ht="39.75" customHeight="1">
      <c r="A31" s="189">
        <v>17</v>
      </c>
      <c r="B31" s="1258" t="s">
        <v>369</v>
      </c>
      <c r="C31" s="1258"/>
      <c r="D31" s="749"/>
      <c r="E31" s="749"/>
      <c r="F31" s="749"/>
      <c r="G31" s="749"/>
      <c r="H31" s="750" t="s">
        <v>370</v>
      </c>
    </row>
    <row r="32" spans="1:8" ht="38.25">
      <c r="A32" s="189">
        <v>18</v>
      </c>
      <c r="B32" s="1258" t="s">
        <v>371</v>
      </c>
      <c r="C32" s="1258"/>
      <c r="D32" s="749"/>
      <c r="E32" s="749"/>
      <c r="F32" s="749"/>
      <c r="G32" s="749"/>
      <c r="H32" s="750" t="s">
        <v>372</v>
      </c>
    </row>
    <row r="33" spans="1:8" ht="51">
      <c r="A33" s="189">
        <v>19</v>
      </c>
      <c r="B33" s="1258" t="s">
        <v>373</v>
      </c>
      <c r="C33" s="1258"/>
      <c r="D33" s="749"/>
      <c r="E33" s="749"/>
      <c r="F33" s="749"/>
      <c r="G33" s="749"/>
      <c r="H33" s="750" t="s">
        <v>374</v>
      </c>
    </row>
    <row r="34" spans="1:8">
      <c r="A34" s="189">
        <v>20</v>
      </c>
      <c r="B34" s="1258" t="s">
        <v>355</v>
      </c>
      <c r="C34" s="1258"/>
      <c r="D34" s="749"/>
      <c r="E34" s="749"/>
      <c r="F34" s="749"/>
      <c r="G34" s="749"/>
      <c r="H34" s="750"/>
    </row>
    <row r="35" spans="1:8" ht="30" customHeight="1">
      <c r="A35" s="751" t="s">
        <v>240</v>
      </c>
      <c r="B35" s="1258" t="s">
        <v>375</v>
      </c>
      <c r="C35" s="1258"/>
      <c r="D35" s="749"/>
      <c r="E35" s="749"/>
      <c r="F35" s="749"/>
      <c r="G35" s="749"/>
      <c r="H35" s="750" t="s">
        <v>376</v>
      </c>
    </row>
    <row r="36" spans="1:8" ht="25.5">
      <c r="A36" s="751" t="s">
        <v>241</v>
      </c>
      <c r="B36" s="1258" t="s">
        <v>377</v>
      </c>
      <c r="C36" s="1258"/>
      <c r="D36" s="749"/>
      <c r="E36" s="749"/>
      <c r="F36" s="749"/>
      <c r="G36" s="749"/>
      <c r="H36" s="750" t="s">
        <v>378</v>
      </c>
    </row>
    <row r="37" spans="1:8" ht="51">
      <c r="A37" s="751" t="s">
        <v>329</v>
      </c>
      <c r="B37" s="1258" t="s">
        <v>379</v>
      </c>
      <c r="C37" s="1258"/>
      <c r="D37" s="749"/>
      <c r="E37" s="749"/>
      <c r="F37" s="749"/>
      <c r="G37" s="749"/>
      <c r="H37" s="750" t="s">
        <v>380</v>
      </c>
    </row>
    <row r="38" spans="1:8" ht="25.5">
      <c r="A38" s="751" t="s">
        <v>330</v>
      </c>
      <c r="B38" s="1258" t="s">
        <v>381</v>
      </c>
      <c r="C38" s="1258"/>
      <c r="D38" s="749"/>
      <c r="E38" s="749"/>
      <c r="F38" s="749"/>
      <c r="G38" s="749"/>
      <c r="H38" s="750" t="s">
        <v>382</v>
      </c>
    </row>
    <row r="39" spans="1:8" ht="38.25">
      <c r="A39" s="189">
        <v>21</v>
      </c>
      <c r="B39" s="1258" t="s">
        <v>383</v>
      </c>
      <c r="C39" s="1258"/>
      <c r="D39" s="749"/>
      <c r="E39" s="749"/>
      <c r="F39" s="749"/>
      <c r="G39" s="749"/>
      <c r="H39" s="750" t="s">
        <v>384</v>
      </c>
    </row>
    <row r="40" spans="1:8">
      <c r="A40" s="189">
        <v>22</v>
      </c>
      <c r="B40" s="1258" t="s">
        <v>385</v>
      </c>
      <c r="C40" s="1258"/>
      <c r="D40" s="749"/>
      <c r="E40" s="749"/>
      <c r="F40" s="749"/>
      <c r="G40" s="749"/>
      <c r="H40" s="750" t="s">
        <v>386</v>
      </c>
    </row>
    <row r="41" spans="1:8" ht="25.5">
      <c r="A41" s="189">
        <v>23</v>
      </c>
      <c r="B41" s="1258" t="s">
        <v>387</v>
      </c>
      <c r="C41" s="1258"/>
      <c r="D41" s="749"/>
      <c r="E41" s="749"/>
      <c r="F41" s="749"/>
      <c r="G41" s="749"/>
      <c r="H41" s="750" t="s">
        <v>388</v>
      </c>
    </row>
    <row r="42" spans="1:8">
      <c r="A42" s="189">
        <v>24</v>
      </c>
      <c r="B42" s="1258" t="s">
        <v>355</v>
      </c>
      <c r="C42" s="1258"/>
      <c r="D42" s="749"/>
      <c r="E42" s="749"/>
      <c r="F42" s="749"/>
      <c r="G42" s="749"/>
      <c r="H42" s="750"/>
    </row>
    <row r="43" spans="1:8" ht="38.25">
      <c r="A43" s="189">
        <v>25</v>
      </c>
      <c r="B43" s="1258" t="s">
        <v>389</v>
      </c>
      <c r="C43" s="1258"/>
      <c r="D43" s="749"/>
      <c r="E43" s="749"/>
      <c r="F43" s="749"/>
      <c r="G43" s="749"/>
      <c r="H43" s="750" t="s">
        <v>384</v>
      </c>
    </row>
    <row r="44" spans="1:8">
      <c r="A44" s="189" t="s">
        <v>390</v>
      </c>
      <c r="B44" s="1258" t="s">
        <v>392</v>
      </c>
      <c r="C44" s="1258"/>
      <c r="D44" s="749"/>
      <c r="E44" s="749"/>
      <c r="F44" s="749"/>
      <c r="G44" s="749"/>
      <c r="H44" s="750" t="s">
        <v>393</v>
      </c>
    </row>
    <row r="45" spans="1:8">
      <c r="A45" s="189" t="s">
        <v>391</v>
      </c>
      <c r="B45" s="1258" t="s">
        <v>394</v>
      </c>
      <c r="C45" s="1258"/>
      <c r="D45" s="749"/>
      <c r="E45" s="749"/>
      <c r="F45" s="749"/>
      <c r="G45" s="749"/>
      <c r="H45" s="750" t="s">
        <v>395</v>
      </c>
    </row>
    <row r="46" spans="1:8" ht="28.5" customHeight="1">
      <c r="A46" s="189">
        <v>27</v>
      </c>
      <c r="B46" s="1258" t="s">
        <v>396</v>
      </c>
      <c r="C46" s="1258"/>
      <c r="D46" s="749"/>
      <c r="E46" s="749"/>
      <c r="F46" s="749"/>
      <c r="G46" s="749"/>
      <c r="H46" s="750" t="s">
        <v>397</v>
      </c>
    </row>
    <row r="47" spans="1:8" ht="25.5">
      <c r="A47" s="189">
        <v>28</v>
      </c>
      <c r="B47" s="1315" t="s">
        <v>398</v>
      </c>
      <c r="C47" s="1315"/>
      <c r="D47" s="754"/>
      <c r="E47" s="754"/>
      <c r="F47" s="754"/>
      <c r="G47" s="754"/>
      <c r="H47" s="750" t="s">
        <v>399</v>
      </c>
    </row>
    <row r="48" spans="1:8">
      <c r="A48" s="189">
        <v>29</v>
      </c>
      <c r="B48" s="1315" t="s">
        <v>400</v>
      </c>
      <c r="C48" s="1315"/>
      <c r="D48" s="754"/>
      <c r="E48" s="754"/>
      <c r="F48" s="754"/>
      <c r="G48" s="754"/>
      <c r="H48" s="750" t="s">
        <v>401</v>
      </c>
    </row>
    <row r="49" spans="1:8" ht="15" customHeight="1">
      <c r="A49" s="1312" t="s">
        <v>402</v>
      </c>
      <c r="B49" s="1313"/>
      <c r="C49" s="1313"/>
      <c r="D49" s="1313"/>
      <c r="E49" s="1313"/>
      <c r="F49" s="1313"/>
      <c r="G49" s="1313"/>
      <c r="H49" s="1314"/>
    </row>
    <row r="50" spans="1:8">
      <c r="A50" s="189">
        <v>30</v>
      </c>
      <c r="B50" s="1258" t="s">
        <v>332</v>
      </c>
      <c r="C50" s="1258"/>
      <c r="D50" s="749"/>
      <c r="E50" s="749"/>
      <c r="F50" s="749"/>
      <c r="G50" s="749"/>
      <c r="H50" s="750" t="s">
        <v>403</v>
      </c>
    </row>
    <row r="51" spans="1:8">
      <c r="A51" s="189">
        <v>31</v>
      </c>
      <c r="B51" s="1258" t="s">
        <v>404</v>
      </c>
      <c r="C51" s="1258"/>
      <c r="D51" s="749"/>
      <c r="E51" s="749"/>
      <c r="F51" s="749"/>
      <c r="G51" s="749"/>
      <c r="H51" s="750"/>
    </row>
    <row r="52" spans="1:8">
      <c r="A52" s="189">
        <v>32</v>
      </c>
      <c r="B52" s="1258" t="s">
        <v>405</v>
      </c>
      <c r="C52" s="1258"/>
      <c r="D52" s="749"/>
      <c r="E52" s="749"/>
      <c r="F52" s="749"/>
      <c r="G52" s="749"/>
      <c r="H52" s="750"/>
    </row>
    <row r="53" spans="1:8" ht="30" customHeight="1">
      <c r="A53" s="189">
        <v>33</v>
      </c>
      <c r="B53" s="1258" t="s">
        <v>406</v>
      </c>
      <c r="C53" s="1258"/>
      <c r="D53" s="749"/>
      <c r="E53" s="749"/>
      <c r="F53" s="749"/>
      <c r="G53" s="749"/>
      <c r="H53" s="750" t="s">
        <v>407</v>
      </c>
    </row>
    <row r="54" spans="1:8" ht="30" customHeight="1">
      <c r="A54" s="189">
        <v>34</v>
      </c>
      <c r="B54" s="1258" t="s">
        <v>408</v>
      </c>
      <c r="C54" s="1258"/>
      <c r="D54" s="749"/>
      <c r="E54" s="749"/>
      <c r="F54" s="749"/>
      <c r="G54" s="749"/>
      <c r="H54" s="750" t="s">
        <v>409</v>
      </c>
    </row>
    <row r="55" spans="1:8">
      <c r="A55" s="189">
        <v>35</v>
      </c>
      <c r="B55" s="1258" t="s">
        <v>410</v>
      </c>
      <c r="C55" s="1258"/>
      <c r="D55" s="749"/>
      <c r="E55" s="749"/>
      <c r="F55" s="749"/>
      <c r="G55" s="749"/>
      <c r="H55" s="830" t="s">
        <v>407</v>
      </c>
    </row>
    <row r="56" spans="1:8">
      <c r="A56" s="189">
        <v>36</v>
      </c>
      <c r="B56" s="1315" t="s">
        <v>411</v>
      </c>
      <c r="C56" s="1315"/>
      <c r="D56" s="754"/>
      <c r="E56" s="754"/>
      <c r="F56" s="754"/>
      <c r="G56" s="754"/>
      <c r="H56" s="750" t="s">
        <v>412</v>
      </c>
    </row>
    <row r="57" spans="1:8" ht="15" customHeight="1">
      <c r="A57" s="1309" t="s">
        <v>609</v>
      </c>
      <c r="B57" s="1310"/>
      <c r="C57" s="1310"/>
      <c r="D57" s="1310"/>
      <c r="E57" s="1310"/>
      <c r="F57" s="1310"/>
      <c r="G57" s="1310"/>
      <c r="H57" s="1311"/>
    </row>
    <row r="58" spans="1:8" ht="25.5">
      <c r="A58" s="189">
        <v>37</v>
      </c>
      <c r="B58" s="1258" t="s">
        <v>413</v>
      </c>
      <c r="C58" s="1258"/>
      <c r="D58" s="749"/>
      <c r="E58" s="749"/>
      <c r="F58" s="749"/>
      <c r="G58" s="749"/>
      <c r="H58" s="750" t="s">
        <v>414</v>
      </c>
    </row>
    <row r="59" spans="1:8" ht="39.75" customHeight="1">
      <c r="A59" s="189">
        <v>38</v>
      </c>
      <c r="B59" s="1258" t="s">
        <v>415</v>
      </c>
      <c r="C59" s="1258"/>
      <c r="D59" s="749"/>
      <c r="E59" s="749"/>
      <c r="F59" s="749"/>
      <c r="G59" s="749"/>
      <c r="H59" s="750" t="s">
        <v>416</v>
      </c>
    </row>
    <row r="60" spans="1:8" ht="45" customHeight="1">
      <c r="A60" s="189">
        <v>39</v>
      </c>
      <c r="B60" s="1258" t="s">
        <v>417</v>
      </c>
      <c r="C60" s="1258"/>
      <c r="D60" s="749"/>
      <c r="E60" s="749"/>
      <c r="F60" s="749"/>
      <c r="G60" s="749"/>
      <c r="H60" s="750" t="s">
        <v>418</v>
      </c>
    </row>
    <row r="61" spans="1:8" ht="37.5" customHeight="1">
      <c r="A61" s="189">
        <v>40</v>
      </c>
      <c r="B61" s="1258" t="s">
        <v>419</v>
      </c>
      <c r="C61" s="1258"/>
      <c r="D61" s="749"/>
      <c r="E61" s="749"/>
      <c r="F61" s="749"/>
      <c r="G61" s="749"/>
      <c r="H61" s="750" t="s">
        <v>420</v>
      </c>
    </row>
    <row r="62" spans="1:8">
      <c r="A62" s="189">
        <v>41</v>
      </c>
      <c r="B62" s="1258" t="s">
        <v>355</v>
      </c>
      <c r="C62" s="1258"/>
      <c r="D62" s="749"/>
      <c r="E62" s="749"/>
      <c r="F62" s="749"/>
      <c r="G62" s="749"/>
      <c r="H62" s="750"/>
    </row>
    <row r="63" spans="1:8" ht="26.25" customHeight="1">
      <c r="A63" s="189">
        <v>42</v>
      </c>
      <c r="B63" s="1258" t="s">
        <v>421</v>
      </c>
      <c r="C63" s="1258"/>
      <c r="D63" s="749"/>
      <c r="E63" s="749"/>
      <c r="F63" s="749"/>
      <c r="G63" s="749"/>
      <c r="H63" s="750" t="s">
        <v>422</v>
      </c>
    </row>
    <row r="64" spans="1:8">
      <c r="A64" s="189">
        <v>43</v>
      </c>
      <c r="B64" s="1315" t="s">
        <v>423</v>
      </c>
      <c r="C64" s="1315"/>
      <c r="D64" s="754"/>
      <c r="E64" s="754"/>
      <c r="F64" s="754"/>
      <c r="G64" s="754"/>
      <c r="H64" s="750" t="s">
        <v>424</v>
      </c>
    </row>
    <row r="65" spans="1:8">
      <c r="A65" s="189">
        <v>44</v>
      </c>
      <c r="B65" s="1315" t="s">
        <v>425</v>
      </c>
      <c r="C65" s="1315"/>
      <c r="D65" s="754"/>
      <c r="E65" s="754"/>
      <c r="F65" s="754"/>
      <c r="G65" s="754"/>
      <c r="H65" s="750" t="s">
        <v>426</v>
      </c>
    </row>
    <row r="66" spans="1:8">
      <c r="A66" s="189">
        <v>45</v>
      </c>
      <c r="B66" s="1315" t="s">
        <v>427</v>
      </c>
      <c r="C66" s="1315"/>
      <c r="D66" s="754"/>
      <c r="E66" s="754"/>
      <c r="F66" s="754"/>
      <c r="G66" s="754"/>
      <c r="H66" s="750" t="s">
        <v>428</v>
      </c>
    </row>
    <row r="67" spans="1:8" ht="15" customHeight="1">
      <c r="A67" s="1309" t="s">
        <v>429</v>
      </c>
      <c r="B67" s="1310"/>
      <c r="C67" s="1310"/>
      <c r="D67" s="1310"/>
      <c r="E67" s="1310"/>
      <c r="F67" s="1310"/>
      <c r="G67" s="1310"/>
      <c r="H67" s="1311"/>
    </row>
    <row r="68" spans="1:8">
      <c r="A68" s="189">
        <v>46</v>
      </c>
      <c r="B68" s="1258" t="s">
        <v>332</v>
      </c>
      <c r="C68" s="1258"/>
      <c r="D68" s="749"/>
      <c r="E68" s="749"/>
      <c r="F68" s="749"/>
      <c r="G68" s="749"/>
      <c r="H68" s="750" t="s">
        <v>430</v>
      </c>
    </row>
    <row r="69" spans="1:8" ht="30" customHeight="1">
      <c r="A69" s="189">
        <v>47</v>
      </c>
      <c r="B69" s="1258" t="s">
        <v>431</v>
      </c>
      <c r="C69" s="1258"/>
      <c r="D69" s="749"/>
      <c r="E69" s="749"/>
      <c r="F69" s="749"/>
      <c r="G69" s="749"/>
      <c r="H69" s="750" t="s">
        <v>432</v>
      </c>
    </row>
    <row r="70" spans="1:8" ht="39" customHeight="1">
      <c r="A70" s="189">
        <v>48</v>
      </c>
      <c r="B70" s="1258" t="s">
        <v>433</v>
      </c>
      <c r="C70" s="1258"/>
      <c r="D70" s="749"/>
      <c r="E70" s="749"/>
      <c r="F70" s="749"/>
      <c r="G70" s="749"/>
      <c r="H70" s="750" t="s">
        <v>434</v>
      </c>
    </row>
    <row r="71" spans="1:8">
      <c r="A71" s="189">
        <v>49</v>
      </c>
      <c r="B71" s="1258" t="s">
        <v>410</v>
      </c>
      <c r="C71" s="1258"/>
      <c r="D71" s="749"/>
      <c r="E71" s="749"/>
      <c r="F71" s="749"/>
      <c r="G71" s="749"/>
      <c r="H71" s="750" t="s">
        <v>432</v>
      </c>
    </row>
    <row r="72" spans="1:8">
      <c r="A72" s="189">
        <v>50</v>
      </c>
      <c r="B72" s="1258" t="s">
        <v>435</v>
      </c>
      <c r="C72" s="1258"/>
      <c r="D72" s="749"/>
      <c r="E72" s="749"/>
      <c r="F72" s="749"/>
      <c r="G72" s="749"/>
      <c r="H72" s="750" t="s">
        <v>436</v>
      </c>
    </row>
    <row r="73" spans="1:8">
      <c r="A73" s="189">
        <v>51</v>
      </c>
      <c r="B73" s="1315" t="s">
        <v>437</v>
      </c>
      <c r="C73" s="1315"/>
      <c r="D73" s="754"/>
      <c r="E73" s="754"/>
      <c r="F73" s="754"/>
      <c r="G73" s="754"/>
      <c r="H73" s="750"/>
    </row>
    <row r="74" spans="1:8" ht="15" customHeight="1">
      <c r="A74" s="1309" t="s">
        <v>438</v>
      </c>
      <c r="B74" s="1310"/>
      <c r="C74" s="1310"/>
      <c r="D74" s="1310"/>
      <c r="E74" s="1310"/>
      <c r="F74" s="1310"/>
      <c r="G74" s="1310"/>
      <c r="H74" s="1311"/>
    </row>
    <row r="75" spans="1:8" ht="25.5">
      <c r="A75" s="189">
        <v>52</v>
      </c>
      <c r="B75" s="1258" t="s">
        <v>439</v>
      </c>
      <c r="C75" s="1258"/>
      <c r="D75" s="749"/>
      <c r="E75" s="749"/>
      <c r="F75" s="749"/>
      <c r="G75" s="749"/>
      <c r="H75" s="750" t="s">
        <v>440</v>
      </c>
    </row>
    <row r="76" spans="1:8" ht="38.25" customHeight="1">
      <c r="A76" s="189">
        <v>53</v>
      </c>
      <c r="B76" s="1258" t="s">
        <v>441</v>
      </c>
      <c r="C76" s="1258"/>
      <c r="D76" s="749"/>
      <c r="E76" s="749"/>
      <c r="F76" s="749"/>
      <c r="G76" s="749"/>
      <c r="H76" s="750" t="s">
        <v>442</v>
      </c>
    </row>
    <row r="77" spans="1:8" ht="45" customHeight="1">
      <c r="A77" s="189">
        <v>54</v>
      </c>
      <c r="B77" s="1258" t="s">
        <v>443</v>
      </c>
      <c r="C77" s="1258"/>
      <c r="D77" s="749"/>
      <c r="E77" s="749"/>
      <c r="F77" s="749"/>
      <c r="G77" s="749"/>
      <c r="H77" s="750" t="s">
        <v>444</v>
      </c>
    </row>
    <row r="78" spans="1:8" ht="40.5" customHeight="1">
      <c r="A78" s="189">
        <v>55</v>
      </c>
      <c r="B78" s="1258" t="s">
        <v>445</v>
      </c>
      <c r="C78" s="1258"/>
      <c r="D78" s="749"/>
      <c r="E78" s="749"/>
      <c r="F78" s="749"/>
      <c r="G78" s="749"/>
      <c r="H78" s="750" t="s">
        <v>446</v>
      </c>
    </row>
    <row r="79" spans="1:8">
      <c r="A79" s="189">
        <v>56</v>
      </c>
      <c r="B79" s="1258" t="s">
        <v>355</v>
      </c>
      <c r="C79" s="1258"/>
      <c r="D79" s="749"/>
      <c r="E79" s="749"/>
      <c r="F79" s="749"/>
      <c r="G79" s="749"/>
      <c r="H79" s="750"/>
    </row>
    <row r="80" spans="1:8">
      <c r="A80" s="189">
        <v>57</v>
      </c>
      <c r="B80" s="1315" t="s">
        <v>447</v>
      </c>
      <c r="C80" s="1315"/>
      <c r="D80" s="754"/>
      <c r="E80" s="754"/>
      <c r="F80" s="754"/>
      <c r="G80" s="754"/>
      <c r="H80" s="750" t="s">
        <v>448</v>
      </c>
    </row>
    <row r="81" spans="1:8">
      <c r="A81" s="189">
        <v>58</v>
      </c>
      <c r="B81" s="1315" t="s">
        <v>449</v>
      </c>
      <c r="C81" s="1315"/>
      <c r="D81" s="754"/>
      <c r="E81" s="754"/>
      <c r="F81" s="754"/>
      <c r="G81" s="754"/>
      <c r="H81" s="750" t="s">
        <v>450</v>
      </c>
    </row>
    <row r="82" spans="1:8">
      <c r="A82" s="189">
        <v>59</v>
      </c>
      <c r="B82" s="1315" t="s">
        <v>451</v>
      </c>
      <c r="C82" s="1315"/>
      <c r="D82" s="754"/>
      <c r="E82" s="754"/>
      <c r="F82" s="754"/>
      <c r="G82" s="754"/>
      <c r="H82" s="750" t="s">
        <v>452</v>
      </c>
    </row>
    <row r="83" spans="1:8">
      <c r="A83" s="189">
        <v>60</v>
      </c>
      <c r="B83" s="1315" t="s">
        <v>453</v>
      </c>
      <c r="C83" s="1315"/>
      <c r="D83" s="754"/>
      <c r="E83" s="754"/>
      <c r="F83" s="754"/>
      <c r="G83" s="754"/>
      <c r="H83" s="750"/>
    </row>
    <row r="84" spans="1:8" ht="15" customHeight="1">
      <c r="A84" s="1309" t="s">
        <v>454</v>
      </c>
      <c r="B84" s="1310"/>
      <c r="C84" s="1310"/>
      <c r="D84" s="1310"/>
      <c r="E84" s="1310"/>
      <c r="F84" s="1310"/>
      <c r="G84" s="1310"/>
      <c r="H84" s="1311"/>
    </row>
    <row r="85" spans="1:8">
      <c r="A85" s="189">
        <v>61</v>
      </c>
      <c r="B85" s="1315" t="s">
        <v>455</v>
      </c>
      <c r="C85" s="1315"/>
      <c r="D85" s="754"/>
      <c r="E85" s="754"/>
      <c r="F85" s="754"/>
      <c r="G85" s="754"/>
      <c r="H85" s="750" t="s">
        <v>456</v>
      </c>
    </row>
    <row r="86" spans="1:8">
      <c r="A86" s="189">
        <v>62</v>
      </c>
      <c r="B86" s="1315" t="s">
        <v>457</v>
      </c>
      <c r="C86" s="1315"/>
      <c r="D86" s="754"/>
      <c r="E86" s="754"/>
      <c r="F86" s="754"/>
      <c r="G86" s="754"/>
      <c r="H86" s="750" t="s">
        <v>458</v>
      </c>
    </row>
    <row r="87" spans="1:8">
      <c r="A87" s="189">
        <v>63</v>
      </c>
      <c r="B87" s="1315" t="s">
        <v>459</v>
      </c>
      <c r="C87" s="1315"/>
      <c r="D87" s="754"/>
      <c r="E87" s="754"/>
      <c r="F87" s="754"/>
      <c r="G87" s="754"/>
      <c r="H87" s="750" t="s">
        <v>460</v>
      </c>
    </row>
    <row r="88" spans="1:8" ht="38.25">
      <c r="A88" s="189">
        <v>64</v>
      </c>
      <c r="B88" s="1315" t="s">
        <v>461</v>
      </c>
      <c r="C88" s="1315"/>
      <c r="D88" s="754"/>
      <c r="E88" s="754"/>
      <c r="F88" s="754"/>
      <c r="G88" s="754"/>
      <c r="H88" s="750" t="s">
        <v>462</v>
      </c>
    </row>
    <row r="89" spans="1:8">
      <c r="A89" s="189">
        <v>65</v>
      </c>
      <c r="B89" s="1315" t="s">
        <v>463</v>
      </c>
      <c r="C89" s="1315"/>
      <c r="D89" s="754"/>
      <c r="E89" s="754"/>
      <c r="F89" s="754"/>
      <c r="G89" s="754"/>
      <c r="H89" s="750"/>
    </row>
    <row r="90" spans="1:8">
      <c r="A90" s="189">
        <v>66</v>
      </c>
      <c r="B90" s="1315" t="s">
        <v>464</v>
      </c>
      <c r="C90" s="1315"/>
      <c r="D90" s="754"/>
      <c r="E90" s="754"/>
      <c r="F90" s="754"/>
      <c r="G90" s="754"/>
      <c r="H90" s="750"/>
    </row>
    <row r="91" spans="1:8">
      <c r="A91" s="189">
        <v>67</v>
      </c>
      <c r="B91" s="1315" t="s">
        <v>465</v>
      </c>
      <c r="C91" s="1315"/>
      <c r="D91" s="754"/>
      <c r="E91" s="754"/>
      <c r="F91" s="754"/>
      <c r="G91" s="754"/>
      <c r="H91" s="750"/>
    </row>
    <row r="92" spans="1:8" ht="25.5" customHeight="1">
      <c r="A92" s="751" t="s">
        <v>331</v>
      </c>
      <c r="B92" s="1315" t="s">
        <v>466</v>
      </c>
      <c r="C92" s="1315"/>
      <c r="D92" s="754"/>
      <c r="E92" s="754"/>
      <c r="F92" s="754"/>
      <c r="G92" s="754"/>
      <c r="H92" s="750"/>
    </row>
    <row r="93" spans="1:8" ht="25.5">
      <c r="A93" s="189">
        <v>68</v>
      </c>
      <c r="B93" s="1315" t="s">
        <v>467</v>
      </c>
      <c r="C93" s="1315"/>
      <c r="D93" s="754"/>
      <c r="E93" s="754"/>
      <c r="F93" s="754"/>
      <c r="G93" s="754"/>
      <c r="H93" s="750" t="s">
        <v>468</v>
      </c>
    </row>
    <row r="94" spans="1:8">
      <c r="A94" s="189">
        <v>69</v>
      </c>
      <c r="B94" s="1258" t="s">
        <v>469</v>
      </c>
      <c r="C94" s="1258"/>
      <c r="D94" s="749"/>
      <c r="E94" s="749"/>
      <c r="F94" s="749"/>
      <c r="G94" s="749"/>
      <c r="H94" s="750"/>
    </row>
    <row r="95" spans="1:8">
      <c r="A95" s="189">
        <v>70</v>
      </c>
      <c r="B95" s="1258" t="s">
        <v>469</v>
      </c>
      <c r="C95" s="1258"/>
      <c r="D95" s="749"/>
      <c r="E95" s="749"/>
      <c r="F95" s="749"/>
      <c r="G95" s="749"/>
      <c r="H95" s="750"/>
    </row>
    <row r="96" spans="1:8">
      <c r="A96" s="189">
        <v>71</v>
      </c>
      <c r="B96" s="1258" t="s">
        <v>470</v>
      </c>
      <c r="C96" s="1258"/>
      <c r="D96" s="749"/>
      <c r="E96" s="749"/>
      <c r="F96" s="749"/>
      <c r="G96" s="749"/>
      <c r="H96" s="750"/>
    </row>
    <row r="97" spans="1:8" ht="15" customHeight="1">
      <c r="A97" s="1309" t="s">
        <v>471</v>
      </c>
      <c r="B97" s="1310"/>
      <c r="C97" s="1310"/>
      <c r="D97" s="1310"/>
      <c r="E97" s="1310"/>
      <c r="F97" s="1310"/>
      <c r="G97" s="1310"/>
      <c r="H97" s="1311"/>
    </row>
    <row r="98" spans="1:8" ht="51">
      <c r="A98" s="189">
        <v>72</v>
      </c>
      <c r="B98" s="1258" t="s">
        <v>472</v>
      </c>
      <c r="C98" s="1258"/>
      <c r="D98" s="749"/>
      <c r="E98" s="749"/>
      <c r="F98" s="749"/>
      <c r="G98" s="749"/>
      <c r="H98" s="750" t="s">
        <v>473</v>
      </c>
    </row>
    <row r="99" spans="1:8" ht="25.5">
      <c r="A99" s="189">
        <v>73</v>
      </c>
      <c r="B99" s="1258" t="s">
        <v>474</v>
      </c>
      <c r="C99" s="1258"/>
      <c r="D99" s="749"/>
      <c r="E99" s="749"/>
      <c r="F99" s="749"/>
      <c r="G99" s="749"/>
      <c r="H99" s="750" t="s">
        <v>475</v>
      </c>
    </row>
    <row r="100" spans="1:8">
      <c r="A100" s="189">
        <v>74</v>
      </c>
      <c r="B100" s="1258" t="s">
        <v>355</v>
      </c>
      <c r="C100" s="1258"/>
      <c r="D100" s="749"/>
      <c r="E100" s="749"/>
      <c r="F100" s="749"/>
      <c r="G100" s="749"/>
      <c r="H100" s="750"/>
    </row>
    <row r="101" spans="1:8" ht="25.5">
      <c r="A101" s="189">
        <v>75</v>
      </c>
      <c r="B101" s="1258" t="s">
        <v>476</v>
      </c>
      <c r="C101" s="1258"/>
      <c r="D101" s="749"/>
      <c r="E101" s="749"/>
      <c r="F101" s="749"/>
      <c r="G101" s="749"/>
      <c r="H101" s="750" t="s">
        <v>477</v>
      </c>
    </row>
    <row r="102" spans="1:8" ht="15" customHeight="1">
      <c r="A102" s="1309" t="s">
        <v>478</v>
      </c>
      <c r="B102" s="1310"/>
      <c r="C102" s="1310"/>
      <c r="D102" s="1310"/>
      <c r="E102" s="1310"/>
      <c r="F102" s="1310"/>
      <c r="G102" s="1310"/>
      <c r="H102" s="1311"/>
    </row>
    <row r="103" spans="1:8" ht="30" customHeight="1">
      <c r="A103" s="189">
        <v>76</v>
      </c>
      <c r="B103" s="1258" t="s">
        <v>479</v>
      </c>
      <c r="C103" s="1258"/>
      <c r="D103" s="749"/>
      <c r="E103" s="749"/>
      <c r="F103" s="749"/>
      <c r="G103" s="749"/>
      <c r="H103" s="750" t="s">
        <v>480</v>
      </c>
    </row>
    <row r="104" spans="1:8">
      <c r="A104" s="189">
        <v>77</v>
      </c>
      <c r="B104" s="1258" t="s">
        <v>481</v>
      </c>
      <c r="C104" s="1258"/>
      <c r="D104" s="749"/>
      <c r="E104" s="749"/>
      <c r="F104" s="749"/>
      <c r="G104" s="749"/>
      <c r="H104" s="750" t="s">
        <v>480</v>
      </c>
    </row>
    <row r="105" spans="1:8" ht="30" customHeight="1">
      <c r="A105" s="189">
        <v>78</v>
      </c>
      <c r="B105" s="1258" t="s">
        <v>482</v>
      </c>
      <c r="C105" s="1258"/>
      <c r="D105" s="749"/>
      <c r="E105" s="749"/>
      <c r="F105" s="749"/>
      <c r="G105" s="749"/>
      <c r="H105" s="750" t="s">
        <v>480</v>
      </c>
    </row>
    <row r="106" spans="1:8" ht="23.25" customHeight="1">
      <c r="A106" s="189">
        <v>79</v>
      </c>
      <c r="B106" s="1258" t="s">
        <v>483</v>
      </c>
      <c r="C106" s="1258"/>
      <c r="D106" s="749"/>
      <c r="E106" s="749"/>
      <c r="F106" s="749"/>
      <c r="G106" s="749"/>
      <c r="H106" s="830" t="s">
        <v>480</v>
      </c>
    </row>
    <row r="107" spans="1:8" ht="15" customHeight="1">
      <c r="A107" s="1309" t="s">
        <v>484</v>
      </c>
      <c r="B107" s="1310"/>
      <c r="C107" s="1310"/>
      <c r="D107" s="1310"/>
      <c r="E107" s="1310"/>
      <c r="F107" s="1310"/>
      <c r="G107" s="1310"/>
      <c r="H107" s="1311"/>
    </row>
    <row r="108" spans="1:8" ht="30" customHeight="1">
      <c r="A108" s="189">
        <v>80</v>
      </c>
      <c r="B108" s="1258" t="s">
        <v>485</v>
      </c>
      <c r="C108" s="1258"/>
      <c r="D108" s="749"/>
      <c r="E108" s="749"/>
      <c r="F108" s="749"/>
      <c r="G108" s="749"/>
      <c r="H108" s="750" t="s">
        <v>486</v>
      </c>
    </row>
    <row r="109" spans="1:8" ht="30" customHeight="1">
      <c r="A109" s="189">
        <v>81</v>
      </c>
      <c r="B109" s="1258" t="s">
        <v>487</v>
      </c>
      <c r="C109" s="1258"/>
      <c r="D109" s="749"/>
      <c r="E109" s="749"/>
      <c r="F109" s="749"/>
      <c r="G109" s="749"/>
      <c r="H109" s="750" t="s">
        <v>486</v>
      </c>
    </row>
    <row r="110" spans="1:8" ht="30" customHeight="1">
      <c r="A110" s="189">
        <v>82</v>
      </c>
      <c r="B110" s="1258" t="s">
        <v>488</v>
      </c>
      <c r="C110" s="1258"/>
      <c r="D110" s="749"/>
      <c r="E110" s="749"/>
      <c r="F110" s="749"/>
      <c r="G110" s="749"/>
      <c r="H110" s="750" t="s">
        <v>489</v>
      </c>
    </row>
    <row r="111" spans="1:8" ht="30" customHeight="1">
      <c r="A111" s="189">
        <v>83</v>
      </c>
      <c r="B111" s="1258" t="s">
        <v>490</v>
      </c>
      <c r="C111" s="1258"/>
      <c r="D111" s="749"/>
      <c r="E111" s="749"/>
      <c r="F111" s="749"/>
      <c r="G111" s="749"/>
      <c r="H111" s="750" t="s">
        <v>489</v>
      </c>
    </row>
    <row r="112" spans="1:8" ht="30" customHeight="1">
      <c r="A112" s="189">
        <v>84</v>
      </c>
      <c r="B112" s="1258" t="s">
        <v>491</v>
      </c>
      <c r="C112" s="1258"/>
      <c r="D112" s="749"/>
      <c r="E112" s="749"/>
      <c r="F112" s="749"/>
      <c r="G112" s="749"/>
      <c r="H112" s="750" t="s">
        <v>492</v>
      </c>
    </row>
    <row r="113" spans="1:8" ht="30" customHeight="1" thickBot="1">
      <c r="A113" s="191">
        <v>85</v>
      </c>
      <c r="B113" s="1260" t="s">
        <v>493</v>
      </c>
      <c r="C113" s="1260"/>
      <c r="D113" s="752"/>
      <c r="E113" s="752"/>
      <c r="F113" s="752"/>
      <c r="G113" s="752"/>
      <c r="H113" s="753" t="s">
        <v>492</v>
      </c>
    </row>
    <row r="114" spans="1:8" ht="15.75" thickBot="1">
      <c r="A114" s="835"/>
      <c r="B114" s="835"/>
      <c r="C114" s="835"/>
      <c r="D114" s="835"/>
      <c r="E114" s="835"/>
      <c r="F114" s="835"/>
    </row>
    <row r="115" spans="1:8" ht="15" customHeight="1">
      <c r="A115" s="1366" t="s">
        <v>494</v>
      </c>
      <c r="B115" s="1367"/>
      <c r="C115" s="1367"/>
      <c r="D115" s="1367"/>
      <c r="E115" s="1367"/>
      <c r="F115" s="1367"/>
    </row>
    <row r="116" spans="1:8" ht="15" customHeight="1">
      <c r="A116" s="1341" t="s">
        <v>495</v>
      </c>
      <c r="B116" s="1342"/>
      <c r="C116" s="1342"/>
      <c r="D116" s="1342"/>
      <c r="E116" s="1342"/>
      <c r="F116" s="1342"/>
    </row>
    <row r="117" spans="1:8" ht="27.75" customHeight="1">
      <c r="A117" s="189">
        <v>1</v>
      </c>
      <c r="B117" s="1295" t="s">
        <v>916</v>
      </c>
      <c r="C117" s="1296"/>
      <c r="D117" s="1296"/>
      <c r="E117" s="1296"/>
      <c r="F117" s="1296"/>
    </row>
    <row r="118" spans="1:8" ht="31.5" customHeight="1">
      <c r="A118" s="189">
        <v>2</v>
      </c>
      <c r="B118" s="1295" t="s">
        <v>496</v>
      </c>
      <c r="C118" s="1296"/>
      <c r="D118" s="1296"/>
      <c r="E118" s="1296"/>
      <c r="F118" s="1296"/>
    </row>
    <row r="119" spans="1:8">
      <c r="A119" s="189">
        <v>3</v>
      </c>
      <c r="B119" s="1295" t="s">
        <v>497</v>
      </c>
      <c r="C119" s="1296"/>
      <c r="D119" s="1296"/>
      <c r="E119" s="1296"/>
      <c r="F119" s="1296"/>
    </row>
    <row r="120" spans="1:8">
      <c r="A120" s="193" t="s">
        <v>327</v>
      </c>
      <c r="B120" s="1295" t="s">
        <v>498</v>
      </c>
      <c r="C120" s="1296"/>
      <c r="D120" s="1296"/>
      <c r="E120" s="1296"/>
      <c r="F120" s="1296"/>
    </row>
    <row r="121" spans="1:8" ht="26.25" customHeight="1">
      <c r="A121" s="189">
        <v>4</v>
      </c>
      <c r="B121" s="1295" t="s">
        <v>499</v>
      </c>
      <c r="C121" s="1296"/>
      <c r="D121" s="1296"/>
      <c r="E121" s="1296"/>
      <c r="F121" s="1296"/>
    </row>
    <row r="122" spans="1:8" ht="15" customHeight="1">
      <c r="A122" s="189">
        <v>5</v>
      </c>
      <c r="B122" s="1295" t="s">
        <v>500</v>
      </c>
      <c r="C122" s="1296"/>
      <c r="D122" s="1296"/>
      <c r="E122" s="1296"/>
      <c r="F122" s="1296"/>
    </row>
    <row r="123" spans="1:8" ht="15" customHeight="1">
      <c r="A123" s="193" t="s">
        <v>328</v>
      </c>
      <c r="B123" s="1295" t="s">
        <v>501</v>
      </c>
      <c r="C123" s="1296"/>
      <c r="D123" s="1296"/>
      <c r="E123" s="1296"/>
      <c r="F123" s="1296"/>
    </row>
    <row r="124" spans="1:8" ht="15" customHeight="1">
      <c r="A124" s="189">
        <v>6</v>
      </c>
      <c r="B124" s="1295" t="s">
        <v>502</v>
      </c>
      <c r="C124" s="1296"/>
      <c r="D124" s="1296"/>
      <c r="E124" s="1296"/>
      <c r="F124" s="1296"/>
    </row>
    <row r="125" spans="1:8" ht="15" customHeight="1">
      <c r="A125" s="189">
        <v>7</v>
      </c>
      <c r="B125" s="1295" t="s">
        <v>503</v>
      </c>
      <c r="C125" s="1296"/>
      <c r="D125" s="1296"/>
      <c r="E125" s="1296"/>
      <c r="F125" s="1296"/>
    </row>
    <row r="126" spans="1:8" ht="15" customHeight="1">
      <c r="A126" s="189">
        <v>8</v>
      </c>
      <c r="B126" s="1295" t="s">
        <v>504</v>
      </c>
      <c r="C126" s="1296"/>
      <c r="D126" s="1296"/>
      <c r="E126" s="1296"/>
      <c r="F126" s="1296"/>
    </row>
    <row r="127" spans="1:8" ht="15" customHeight="1">
      <c r="A127" s="189">
        <v>9</v>
      </c>
      <c r="B127" s="1295" t="s">
        <v>505</v>
      </c>
      <c r="C127" s="1296"/>
      <c r="D127" s="1296"/>
      <c r="E127" s="1296"/>
      <c r="F127" s="1296"/>
    </row>
    <row r="128" spans="1:8" ht="39.75" customHeight="1">
      <c r="A128" s="189">
        <v>10</v>
      </c>
      <c r="B128" s="1295" t="s">
        <v>506</v>
      </c>
      <c r="C128" s="1296"/>
      <c r="D128" s="1296"/>
      <c r="E128" s="1296"/>
      <c r="F128" s="1296"/>
    </row>
    <row r="129" spans="1:6" ht="29.25" customHeight="1">
      <c r="A129" s="189">
        <v>11</v>
      </c>
      <c r="B129" s="1295" t="s">
        <v>507</v>
      </c>
      <c r="C129" s="1296"/>
      <c r="D129" s="1296"/>
      <c r="E129" s="1296"/>
      <c r="F129" s="1296"/>
    </row>
    <row r="130" spans="1:6" ht="15" customHeight="1">
      <c r="A130" s="189">
        <v>12</v>
      </c>
      <c r="B130" s="1295" t="s">
        <v>508</v>
      </c>
      <c r="C130" s="1296"/>
      <c r="D130" s="1296"/>
      <c r="E130" s="1296"/>
      <c r="F130" s="1296"/>
    </row>
    <row r="131" spans="1:6" ht="15" customHeight="1">
      <c r="A131" s="189">
        <v>13</v>
      </c>
      <c r="B131" s="1295" t="s">
        <v>509</v>
      </c>
      <c r="C131" s="1296"/>
      <c r="D131" s="1296"/>
      <c r="E131" s="1296"/>
      <c r="F131" s="1296"/>
    </row>
    <row r="132" spans="1:6" ht="27.75" customHeight="1">
      <c r="A132" s="189">
        <v>14</v>
      </c>
      <c r="B132" s="1295" t="s">
        <v>510</v>
      </c>
      <c r="C132" s="1296"/>
      <c r="D132" s="1296"/>
      <c r="E132" s="1296"/>
      <c r="F132" s="1296"/>
    </row>
    <row r="133" spans="1:6" ht="15" customHeight="1">
      <c r="A133" s="189">
        <v>15</v>
      </c>
      <c r="B133" s="1295" t="s">
        <v>511</v>
      </c>
      <c r="C133" s="1296"/>
      <c r="D133" s="1296"/>
      <c r="E133" s="1296"/>
      <c r="F133" s="1296"/>
    </row>
    <row r="134" spans="1:6" ht="24.75" customHeight="1">
      <c r="A134" s="189">
        <v>16</v>
      </c>
      <c r="B134" s="1295" t="s">
        <v>512</v>
      </c>
      <c r="C134" s="1296"/>
      <c r="D134" s="1296"/>
      <c r="E134" s="1296"/>
      <c r="F134" s="1296"/>
    </row>
    <row r="135" spans="1:6" ht="37.5" customHeight="1">
      <c r="A135" s="189">
        <v>17</v>
      </c>
      <c r="B135" s="1295" t="s">
        <v>513</v>
      </c>
      <c r="C135" s="1296"/>
      <c r="D135" s="1296"/>
      <c r="E135" s="1296"/>
      <c r="F135" s="1296"/>
    </row>
    <row r="136" spans="1:6" ht="39.75" customHeight="1">
      <c r="A136" s="189">
        <v>18</v>
      </c>
      <c r="B136" s="1295" t="s">
        <v>514</v>
      </c>
      <c r="C136" s="1296"/>
      <c r="D136" s="1296"/>
      <c r="E136" s="1296"/>
      <c r="F136" s="1296"/>
    </row>
    <row r="137" spans="1:6" ht="39.75" customHeight="1">
      <c r="A137" s="189">
        <v>19</v>
      </c>
      <c r="B137" s="1295" t="s">
        <v>515</v>
      </c>
      <c r="C137" s="1296"/>
      <c r="D137" s="1296"/>
      <c r="E137" s="1296"/>
      <c r="F137" s="1296"/>
    </row>
    <row r="138" spans="1:6" ht="15" customHeight="1">
      <c r="A138" s="189">
        <v>20</v>
      </c>
      <c r="B138" s="1295" t="s">
        <v>505</v>
      </c>
      <c r="C138" s="1296"/>
      <c r="D138" s="1296"/>
      <c r="E138" s="1296"/>
      <c r="F138" s="1296"/>
    </row>
    <row r="139" spans="1:6" ht="27" customHeight="1">
      <c r="A139" s="193" t="s">
        <v>240</v>
      </c>
      <c r="B139" s="1295" t="s">
        <v>516</v>
      </c>
      <c r="C139" s="1296"/>
      <c r="D139" s="1296"/>
      <c r="E139" s="1296"/>
      <c r="F139" s="1296"/>
    </row>
    <row r="140" spans="1:6" ht="27" customHeight="1">
      <c r="A140" s="193" t="s">
        <v>241</v>
      </c>
      <c r="B140" s="1295" t="s">
        <v>517</v>
      </c>
      <c r="C140" s="1296"/>
      <c r="D140" s="1296"/>
      <c r="E140" s="1296"/>
      <c r="F140" s="1296"/>
    </row>
    <row r="141" spans="1:6" ht="27" customHeight="1">
      <c r="A141" s="193" t="s">
        <v>329</v>
      </c>
      <c r="B141" s="1295" t="s">
        <v>518</v>
      </c>
      <c r="C141" s="1296"/>
      <c r="D141" s="1296"/>
      <c r="E141" s="1296"/>
      <c r="F141" s="1296"/>
    </row>
    <row r="142" spans="1:6" ht="23.25" customHeight="1">
      <c r="A142" s="193" t="s">
        <v>330</v>
      </c>
      <c r="B142" s="1295" t="s">
        <v>519</v>
      </c>
      <c r="C142" s="1296"/>
      <c r="D142" s="1296"/>
      <c r="E142" s="1296"/>
      <c r="F142" s="1296"/>
    </row>
    <row r="143" spans="1:6" ht="30" customHeight="1">
      <c r="A143" s="189">
        <v>21</v>
      </c>
      <c r="B143" s="1295" t="s">
        <v>520</v>
      </c>
      <c r="C143" s="1296"/>
      <c r="D143" s="1296"/>
      <c r="E143" s="1296"/>
      <c r="F143" s="1296"/>
    </row>
    <row r="144" spans="1:6" ht="15" customHeight="1">
      <c r="A144" s="189">
        <v>22</v>
      </c>
      <c r="B144" s="1295" t="s">
        <v>521</v>
      </c>
      <c r="C144" s="1296"/>
      <c r="D144" s="1296"/>
      <c r="E144" s="1296"/>
      <c r="F144" s="1296"/>
    </row>
    <row r="145" spans="1:6" ht="30" customHeight="1">
      <c r="A145" s="189">
        <v>23</v>
      </c>
      <c r="B145" s="1295" t="s">
        <v>522</v>
      </c>
      <c r="C145" s="1296"/>
      <c r="D145" s="1296"/>
      <c r="E145" s="1296"/>
      <c r="F145" s="1296"/>
    </row>
    <row r="146" spans="1:6" ht="15" customHeight="1">
      <c r="A146" s="189">
        <v>24</v>
      </c>
      <c r="B146" s="1295" t="s">
        <v>505</v>
      </c>
      <c r="C146" s="1296"/>
      <c r="D146" s="1296"/>
      <c r="E146" s="1296"/>
      <c r="F146" s="1296"/>
    </row>
    <row r="147" spans="1:6" ht="28.5" customHeight="1">
      <c r="A147" s="189">
        <v>25</v>
      </c>
      <c r="B147" s="1295" t="s">
        <v>523</v>
      </c>
      <c r="C147" s="1296"/>
      <c r="D147" s="1296"/>
      <c r="E147" s="1296"/>
      <c r="F147" s="1296"/>
    </row>
    <row r="148" spans="1:6" ht="15" customHeight="1">
      <c r="A148" s="193" t="s">
        <v>390</v>
      </c>
      <c r="B148" s="1295" t="s">
        <v>524</v>
      </c>
      <c r="C148" s="1296"/>
      <c r="D148" s="1296"/>
      <c r="E148" s="1296"/>
      <c r="F148" s="1296"/>
    </row>
    <row r="149" spans="1:6" ht="45" customHeight="1">
      <c r="A149" s="193" t="s">
        <v>391</v>
      </c>
      <c r="B149" s="1295" t="s">
        <v>525</v>
      </c>
      <c r="C149" s="1296"/>
      <c r="D149" s="1296"/>
      <c r="E149" s="1296"/>
      <c r="F149" s="1296"/>
    </row>
    <row r="150" spans="1:6" ht="30" customHeight="1">
      <c r="A150" s="189">
        <v>27</v>
      </c>
      <c r="B150" s="1295" t="s">
        <v>526</v>
      </c>
      <c r="C150" s="1296"/>
      <c r="D150" s="1296"/>
      <c r="E150" s="1296"/>
      <c r="F150" s="1296"/>
    </row>
    <row r="151" spans="1:6" ht="15" customHeight="1">
      <c r="A151" s="189">
        <v>28</v>
      </c>
      <c r="B151" s="1295" t="s">
        <v>527</v>
      </c>
      <c r="C151" s="1296"/>
      <c r="D151" s="1296"/>
      <c r="E151" s="1296"/>
      <c r="F151" s="1296"/>
    </row>
    <row r="152" spans="1:6" ht="15" customHeight="1">
      <c r="A152" s="189">
        <v>29</v>
      </c>
      <c r="B152" s="1295" t="s">
        <v>528</v>
      </c>
      <c r="C152" s="1296"/>
      <c r="D152" s="1296"/>
      <c r="E152" s="1296"/>
      <c r="F152" s="1296"/>
    </row>
    <row r="153" spans="1:6" ht="15" customHeight="1">
      <c r="A153" s="189">
        <v>30</v>
      </c>
      <c r="B153" s="1295" t="s">
        <v>529</v>
      </c>
      <c r="C153" s="1296"/>
      <c r="D153" s="1296"/>
      <c r="E153" s="1296"/>
      <c r="F153" s="1296"/>
    </row>
    <row r="154" spans="1:6" ht="15" customHeight="1">
      <c r="A154" s="189">
        <v>31</v>
      </c>
      <c r="B154" s="1295" t="s">
        <v>530</v>
      </c>
      <c r="C154" s="1296"/>
      <c r="D154" s="1296"/>
      <c r="E154" s="1296"/>
      <c r="F154" s="1296"/>
    </row>
    <row r="155" spans="1:6" ht="15" customHeight="1">
      <c r="A155" s="189">
        <v>32</v>
      </c>
      <c r="B155" s="1295" t="s">
        <v>531</v>
      </c>
      <c r="C155" s="1296"/>
      <c r="D155" s="1296"/>
      <c r="E155" s="1296"/>
      <c r="F155" s="1296"/>
    </row>
    <row r="156" spans="1:6" ht="24.75" customHeight="1">
      <c r="A156" s="194">
        <v>33</v>
      </c>
      <c r="B156" s="1295" t="s">
        <v>532</v>
      </c>
      <c r="C156" s="1296"/>
      <c r="D156" s="1296"/>
      <c r="E156" s="1296"/>
      <c r="F156" s="1296"/>
    </row>
    <row r="157" spans="1:6" ht="27.75" customHeight="1">
      <c r="A157" s="194">
        <v>34</v>
      </c>
      <c r="B157" s="1295" t="s">
        <v>533</v>
      </c>
      <c r="C157" s="1296"/>
      <c r="D157" s="1296"/>
      <c r="E157" s="1296"/>
      <c r="F157" s="1296"/>
    </row>
    <row r="158" spans="1:6" ht="27.75" customHeight="1">
      <c r="A158" s="194">
        <v>35</v>
      </c>
      <c r="B158" s="1295" t="s">
        <v>534</v>
      </c>
      <c r="C158" s="1296"/>
      <c r="D158" s="1296"/>
      <c r="E158" s="1296"/>
      <c r="F158" s="1296"/>
    </row>
    <row r="159" spans="1:6" ht="15" customHeight="1">
      <c r="A159" s="195">
        <v>36</v>
      </c>
      <c r="B159" s="1295" t="s">
        <v>535</v>
      </c>
      <c r="C159" s="1296"/>
      <c r="D159" s="1296"/>
      <c r="E159" s="1296"/>
      <c r="F159" s="1296"/>
    </row>
    <row r="160" spans="1:6" ht="28.5" customHeight="1">
      <c r="A160" s="186">
        <v>37</v>
      </c>
      <c r="B160" s="1295" t="s">
        <v>536</v>
      </c>
      <c r="C160" s="1296"/>
      <c r="D160" s="1296"/>
      <c r="E160" s="1296"/>
      <c r="F160" s="1296"/>
    </row>
    <row r="161" spans="1:6" ht="30" customHeight="1">
      <c r="A161" s="186">
        <v>38</v>
      </c>
      <c r="B161" s="1295" t="s">
        <v>537</v>
      </c>
      <c r="C161" s="1296"/>
      <c r="D161" s="1296"/>
      <c r="E161" s="1296"/>
      <c r="F161" s="1296"/>
    </row>
    <row r="162" spans="1:6" ht="41.25" customHeight="1">
      <c r="A162" s="186">
        <v>39</v>
      </c>
      <c r="B162" s="1295" t="s">
        <v>538</v>
      </c>
      <c r="C162" s="1296"/>
      <c r="D162" s="1296"/>
      <c r="E162" s="1296"/>
      <c r="F162" s="1296"/>
    </row>
    <row r="163" spans="1:6" ht="40.5" customHeight="1">
      <c r="A163" s="186">
        <v>40</v>
      </c>
      <c r="B163" s="1295" t="s">
        <v>539</v>
      </c>
      <c r="C163" s="1296"/>
      <c r="D163" s="1296"/>
      <c r="E163" s="1296"/>
      <c r="F163" s="1296"/>
    </row>
    <row r="164" spans="1:6" ht="15" customHeight="1">
      <c r="A164" s="186">
        <v>41</v>
      </c>
      <c r="B164" s="1295" t="s">
        <v>505</v>
      </c>
      <c r="C164" s="1296"/>
      <c r="D164" s="1296"/>
      <c r="E164" s="1296"/>
      <c r="F164" s="1296"/>
    </row>
    <row r="165" spans="1:6" ht="28.5" customHeight="1">
      <c r="A165" s="186">
        <v>42</v>
      </c>
      <c r="B165" s="1295" t="s">
        <v>540</v>
      </c>
      <c r="C165" s="1296"/>
      <c r="D165" s="1296"/>
      <c r="E165" s="1296"/>
      <c r="F165" s="1296"/>
    </row>
    <row r="166" spans="1:6" ht="15" customHeight="1">
      <c r="A166" s="186">
        <v>43</v>
      </c>
      <c r="B166" s="1295" t="s">
        <v>541</v>
      </c>
      <c r="C166" s="1296"/>
      <c r="D166" s="1296"/>
      <c r="E166" s="1296"/>
      <c r="F166" s="1296"/>
    </row>
    <row r="167" spans="1:6" ht="15" customHeight="1">
      <c r="A167" s="186">
        <v>44</v>
      </c>
      <c r="B167" s="1295" t="s">
        <v>542</v>
      </c>
      <c r="C167" s="1296"/>
      <c r="D167" s="1296"/>
      <c r="E167" s="1296"/>
      <c r="F167" s="1296"/>
    </row>
    <row r="168" spans="1:6" ht="15" customHeight="1">
      <c r="A168" s="186">
        <v>45</v>
      </c>
      <c r="B168" s="1295" t="s">
        <v>543</v>
      </c>
      <c r="C168" s="1296"/>
      <c r="D168" s="1296"/>
      <c r="E168" s="1296"/>
      <c r="F168" s="1296"/>
    </row>
    <row r="169" spans="1:6" ht="15" customHeight="1">
      <c r="A169" s="186">
        <v>46</v>
      </c>
      <c r="B169" s="1295" t="s">
        <v>544</v>
      </c>
      <c r="C169" s="1296"/>
      <c r="D169" s="1296"/>
      <c r="E169" s="1296"/>
      <c r="F169" s="1296"/>
    </row>
    <row r="170" spans="1:6" ht="24.75" customHeight="1">
      <c r="A170" s="186">
        <v>47</v>
      </c>
      <c r="B170" s="1295" t="s">
        <v>545</v>
      </c>
      <c r="C170" s="1296"/>
      <c r="D170" s="1296"/>
      <c r="E170" s="1296"/>
      <c r="F170" s="1296"/>
    </row>
    <row r="171" spans="1:6" ht="42.75" customHeight="1">
      <c r="A171" s="186">
        <v>48</v>
      </c>
      <c r="B171" s="1295" t="s">
        <v>546</v>
      </c>
      <c r="C171" s="1296"/>
      <c r="D171" s="1296"/>
      <c r="E171" s="1296"/>
      <c r="F171" s="1296"/>
    </row>
    <row r="172" spans="1:6" ht="26.25" customHeight="1">
      <c r="A172" s="186">
        <v>49</v>
      </c>
      <c r="B172" s="1295" t="s">
        <v>547</v>
      </c>
      <c r="C172" s="1296"/>
      <c r="D172" s="1296"/>
      <c r="E172" s="1296"/>
      <c r="F172" s="1296"/>
    </row>
    <row r="173" spans="1:6" ht="15" customHeight="1">
      <c r="A173" s="186">
        <v>50</v>
      </c>
      <c r="B173" s="1295" t="s">
        <v>548</v>
      </c>
      <c r="C173" s="1296"/>
      <c r="D173" s="1296"/>
      <c r="E173" s="1296"/>
      <c r="F173" s="1296"/>
    </row>
    <row r="174" spans="1:6" ht="15" customHeight="1">
      <c r="A174" s="186">
        <v>51</v>
      </c>
      <c r="B174" s="1295" t="s">
        <v>549</v>
      </c>
      <c r="C174" s="1296"/>
      <c r="D174" s="1296"/>
      <c r="E174" s="1296"/>
      <c r="F174" s="1296"/>
    </row>
    <row r="175" spans="1:6" ht="25.5" customHeight="1">
      <c r="A175" s="186">
        <v>52</v>
      </c>
      <c r="B175" s="1295" t="s">
        <v>550</v>
      </c>
      <c r="C175" s="1296"/>
      <c r="D175" s="1296"/>
      <c r="E175" s="1296"/>
      <c r="F175" s="1296"/>
    </row>
    <row r="176" spans="1:6" ht="40.5" customHeight="1">
      <c r="A176" s="186">
        <v>53</v>
      </c>
      <c r="B176" s="1295" t="s">
        <v>551</v>
      </c>
      <c r="C176" s="1296"/>
      <c r="D176" s="1296"/>
      <c r="E176" s="1296"/>
      <c r="F176" s="1296"/>
    </row>
    <row r="177" spans="1:6" ht="39" customHeight="1">
      <c r="A177" s="186">
        <v>54</v>
      </c>
      <c r="B177" s="1295" t="s">
        <v>552</v>
      </c>
      <c r="C177" s="1296"/>
      <c r="D177" s="1296"/>
      <c r="E177" s="1296"/>
      <c r="F177" s="1296"/>
    </row>
    <row r="178" spans="1:6" ht="40.5" customHeight="1">
      <c r="A178" s="186">
        <v>55</v>
      </c>
      <c r="B178" s="1295" t="s">
        <v>553</v>
      </c>
      <c r="C178" s="1296"/>
      <c r="D178" s="1296"/>
      <c r="E178" s="1296"/>
      <c r="F178" s="1296"/>
    </row>
    <row r="179" spans="1:6" ht="15" customHeight="1">
      <c r="A179" s="186">
        <v>56</v>
      </c>
      <c r="B179" s="1295" t="s">
        <v>505</v>
      </c>
      <c r="C179" s="1296"/>
      <c r="D179" s="1296"/>
      <c r="E179" s="1296"/>
      <c r="F179" s="1296"/>
    </row>
    <row r="180" spans="1:6" ht="15" customHeight="1">
      <c r="A180" s="186">
        <v>57</v>
      </c>
      <c r="B180" s="1295" t="s">
        <v>554</v>
      </c>
      <c r="C180" s="1296"/>
      <c r="D180" s="1296"/>
      <c r="E180" s="1296"/>
      <c r="F180" s="1296"/>
    </row>
    <row r="181" spans="1:6" ht="15" customHeight="1">
      <c r="A181" s="186">
        <v>58</v>
      </c>
      <c r="B181" s="1295" t="s">
        <v>555</v>
      </c>
      <c r="C181" s="1296"/>
      <c r="D181" s="1296"/>
      <c r="E181" s="1296"/>
      <c r="F181" s="1296"/>
    </row>
    <row r="182" spans="1:6" ht="15" customHeight="1">
      <c r="A182" s="186">
        <v>59</v>
      </c>
      <c r="B182" s="1295" t="s">
        <v>556</v>
      </c>
      <c r="C182" s="1296"/>
      <c r="D182" s="1296"/>
      <c r="E182" s="1296"/>
      <c r="F182" s="1296"/>
    </row>
    <row r="183" spans="1:6" ht="15" customHeight="1">
      <c r="A183" s="186">
        <v>60</v>
      </c>
      <c r="B183" s="1295" t="s">
        <v>557</v>
      </c>
      <c r="C183" s="1296"/>
      <c r="D183" s="1296"/>
      <c r="E183" s="1296"/>
      <c r="F183" s="1296"/>
    </row>
    <row r="184" spans="1:6" ht="30.75" customHeight="1">
      <c r="A184" s="186">
        <v>61</v>
      </c>
      <c r="B184" s="1295" t="s">
        <v>558</v>
      </c>
      <c r="C184" s="1296"/>
      <c r="D184" s="1296"/>
      <c r="E184" s="1296"/>
      <c r="F184" s="1296"/>
    </row>
    <row r="185" spans="1:6" ht="29.25" customHeight="1">
      <c r="A185" s="186">
        <v>62</v>
      </c>
      <c r="B185" s="1295" t="s">
        <v>559</v>
      </c>
      <c r="C185" s="1296"/>
      <c r="D185" s="1296"/>
      <c r="E185" s="1296"/>
      <c r="F185" s="1296"/>
    </row>
    <row r="186" spans="1:6" ht="27.75" customHeight="1">
      <c r="A186" s="186">
        <v>63</v>
      </c>
      <c r="B186" s="1295" t="s">
        <v>560</v>
      </c>
      <c r="C186" s="1296"/>
      <c r="D186" s="1296"/>
      <c r="E186" s="1296"/>
      <c r="F186" s="1296"/>
    </row>
    <row r="187" spans="1:6" ht="87.75" customHeight="1">
      <c r="A187" s="186">
        <v>64</v>
      </c>
      <c r="B187" s="1295" t="s">
        <v>561</v>
      </c>
      <c r="C187" s="1296"/>
      <c r="D187" s="1296"/>
      <c r="E187" s="1296"/>
      <c r="F187" s="1296"/>
    </row>
    <row r="188" spans="1:6" ht="27" customHeight="1">
      <c r="A188" s="186">
        <v>65</v>
      </c>
      <c r="B188" s="1295" t="s">
        <v>562</v>
      </c>
      <c r="C188" s="1296"/>
      <c r="D188" s="1296"/>
      <c r="E188" s="1296"/>
      <c r="F188" s="1296"/>
    </row>
    <row r="189" spans="1:6" ht="15" customHeight="1">
      <c r="A189" s="186">
        <v>66</v>
      </c>
      <c r="B189" s="1295" t="s">
        <v>563</v>
      </c>
      <c r="C189" s="1296"/>
      <c r="D189" s="1296"/>
      <c r="E189" s="1296"/>
      <c r="F189" s="1296"/>
    </row>
    <row r="190" spans="1:6" ht="15" customHeight="1">
      <c r="A190" s="186" t="s">
        <v>331</v>
      </c>
      <c r="B190" s="1295" t="s">
        <v>564</v>
      </c>
      <c r="C190" s="1296"/>
      <c r="D190" s="1296"/>
      <c r="E190" s="1296"/>
      <c r="F190" s="1296"/>
    </row>
    <row r="191" spans="1:6" ht="38.25" customHeight="1">
      <c r="A191" s="186">
        <v>68</v>
      </c>
      <c r="B191" s="1295" t="s">
        <v>565</v>
      </c>
      <c r="C191" s="1296"/>
      <c r="D191" s="1296"/>
      <c r="E191" s="1296"/>
      <c r="F191" s="1296"/>
    </row>
    <row r="192" spans="1:6" ht="15" customHeight="1">
      <c r="A192" s="186">
        <v>69</v>
      </c>
      <c r="B192" s="1295" t="s">
        <v>469</v>
      </c>
      <c r="C192" s="1296"/>
      <c r="D192" s="1296"/>
      <c r="E192" s="1296"/>
      <c r="F192" s="1296"/>
    </row>
    <row r="193" spans="1:6" ht="15" customHeight="1">
      <c r="A193" s="194">
        <v>70</v>
      </c>
      <c r="B193" s="1295" t="s">
        <v>469</v>
      </c>
      <c r="C193" s="1296"/>
      <c r="D193" s="1296"/>
      <c r="E193" s="1296"/>
      <c r="F193" s="1296"/>
    </row>
    <row r="194" spans="1:6" ht="15" customHeight="1">
      <c r="A194" s="186">
        <v>71</v>
      </c>
      <c r="B194" s="1295" t="s">
        <v>469</v>
      </c>
      <c r="C194" s="1296"/>
      <c r="D194" s="1296"/>
      <c r="E194" s="1296"/>
      <c r="F194" s="1296"/>
    </row>
    <row r="195" spans="1:6" ht="39" customHeight="1">
      <c r="A195" s="186">
        <v>72</v>
      </c>
      <c r="B195" s="1295" t="s">
        <v>566</v>
      </c>
      <c r="C195" s="1296"/>
      <c r="D195" s="1296"/>
      <c r="E195" s="1296"/>
      <c r="F195" s="1296"/>
    </row>
    <row r="196" spans="1:6" ht="40.5" customHeight="1">
      <c r="A196" s="186">
        <v>73</v>
      </c>
      <c r="B196" s="1295" t="s">
        <v>567</v>
      </c>
      <c r="C196" s="1296"/>
      <c r="D196" s="1296"/>
      <c r="E196" s="1296"/>
      <c r="F196" s="1296"/>
    </row>
    <row r="197" spans="1:6" ht="15" customHeight="1">
      <c r="A197" s="186">
        <v>74</v>
      </c>
      <c r="B197" s="1295" t="s">
        <v>505</v>
      </c>
      <c r="C197" s="1296"/>
      <c r="D197" s="1296"/>
      <c r="E197" s="1296"/>
      <c r="F197" s="1296"/>
    </row>
    <row r="198" spans="1:6" ht="30" customHeight="1">
      <c r="A198" s="186">
        <v>75</v>
      </c>
      <c r="B198" s="1295" t="s">
        <v>568</v>
      </c>
      <c r="C198" s="1296"/>
      <c r="D198" s="1296"/>
      <c r="E198" s="1296"/>
      <c r="F198" s="1296"/>
    </row>
    <row r="199" spans="1:6" ht="25.5" customHeight="1">
      <c r="A199" s="186">
        <v>76</v>
      </c>
      <c r="B199" s="1295" t="s">
        <v>569</v>
      </c>
      <c r="C199" s="1296"/>
      <c r="D199" s="1296"/>
      <c r="E199" s="1296"/>
      <c r="F199" s="1296"/>
    </row>
    <row r="200" spans="1:6" ht="15" customHeight="1">
      <c r="A200" s="186">
        <v>77</v>
      </c>
      <c r="B200" s="1295" t="s">
        <v>570</v>
      </c>
      <c r="C200" s="1296"/>
      <c r="D200" s="1296"/>
      <c r="E200" s="1296"/>
      <c r="F200" s="1296"/>
    </row>
    <row r="201" spans="1:6" ht="28.5" customHeight="1">
      <c r="A201" s="186">
        <v>78</v>
      </c>
      <c r="B201" s="1295" t="s">
        <v>571</v>
      </c>
      <c r="C201" s="1296"/>
      <c r="D201" s="1296"/>
      <c r="E201" s="1296"/>
      <c r="F201" s="1296"/>
    </row>
    <row r="202" spans="1:6" ht="26.25" customHeight="1">
      <c r="A202" s="186">
        <v>79</v>
      </c>
      <c r="B202" s="1295" t="s">
        <v>572</v>
      </c>
      <c r="C202" s="1296"/>
      <c r="D202" s="1296"/>
      <c r="E202" s="1296"/>
      <c r="F202" s="1296"/>
    </row>
    <row r="203" spans="1:6" ht="25.5" customHeight="1">
      <c r="A203" s="186">
        <v>80</v>
      </c>
      <c r="B203" s="1295" t="s">
        <v>573</v>
      </c>
      <c r="C203" s="1296"/>
      <c r="D203" s="1296"/>
      <c r="E203" s="1296"/>
      <c r="F203" s="1296"/>
    </row>
    <row r="204" spans="1:6" ht="25.5" customHeight="1">
      <c r="A204" s="186">
        <v>81</v>
      </c>
      <c r="B204" s="1295" t="s">
        <v>574</v>
      </c>
      <c r="C204" s="1296"/>
      <c r="D204" s="1296"/>
      <c r="E204" s="1296"/>
      <c r="F204" s="1296"/>
    </row>
    <row r="205" spans="1:6" ht="25.5" customHeight="1">
      <c r="A205" s="186">
        <v>82</v>
      </c>
      <c r="B205" s="1295" t="s">
        <v>575</v>
      </c>
      <c r="C205" s="1296"/>
      <c r="D205" s="1296"/>
      <c r="E205" s="1296"/>
      <c r="F205" s="1296"/>
    </row>
    <row r="206" spans="1:6" ht="25.5" customHeight="1">
      <c r="A206" s="186">
        <v>83</v>
      </c>
      <c r="B206" s="1295" t="s">
        <v>576</v>
      </c>
      <c r="C206" s="1296"/>
      <c r="D206" s="1296"/>
      <c r="E206" s="1296"/>
      <c r="F206" s="1296"/>
    </row>
    <row r="207" spans="1:6" ht="25.5" customHeight="1">
      <c r="A207" s="186">
        <v>84</v>
      </c>
      <c r="B207" s="1295" t="s">
        <v>577</v>
      </c>
      <c r="C207" s="1296"/>
      <c r="D207" s="1296"/>
      <c r="E207" s="1296"/>
      <c r="F207" s="1296"/>
    </row>
    <row r="208" spans="1:6" ht="25.5" customHeight="1" thickBot="1">
      <c r="A208" s="476">
        <v>85</v>
      </c>
      <c r="B208" s="1295" t="s">
        <v>578</v>
      </c>
      <c r="C208" s="1296"/>
      <c r="D208" s="1296"/>
      <c r="E208" s="1296"/>
      <c r="F208" s="129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2"/>
      <c r="B220" s="192"/>
      <c r="C220" s="192"/>
      <c r="D220" s="192"/>
      <c r="E220" s="192"/>
      <c r="F220" s="192"/>
      <c r="G220" s="192"/>
      <c r="H220" s="192"/>
    </row>
    <row r="221" spans="1:8">
      <c r="A221" s="192"/>
      <c r="B221" s="192"/>
      <c r="C221" s="192"/>
      <c r="D221" s="192"/>
      <c r="E221" s="192"/>
      <c r="F221" s="192"/>
      <c r="G221" s="192"/>
      <c r="H221" s="192"/>
    </row>
    <row r="222" spans="1:8">
      <c r="A222" s="192"/>
      <c r="B222" s="192"/>
      <c r="C222" s="192"/>
      <c r="D222" s="192"/>
      <c r="E222" s="192"/>
      <c r="F222" s="192"/>
      <c r="G222" s="192"/>
      <c r="H222" s="192"/>
    </row>
    <row r="223" spans="1:8">
      <c r="A223" s="192"/>
      <c r="B223" s="192"/>
      <c r="C223" s="192"/>
      <c r="D223" s="192"/>
      <c r="E223" s="192"/>
      <c r="F223" s="192"/>
      <c r="G223" s="192"/>
      <c r="H223" s="192"/>
    </row>
    <row r="224" spans="1:8">
      <c r="A224" s="192"/>
      <c r="B224" s="192"/>
      <c r="C224" s="192"/>
      <c r="D224" s="192"/>
      <c r="E224" s="192"/>
      <c r="F224" s="192"/>
      <c r="G224" s="192"/>
      <c r="H224" s="192"/>
    </row>
    <row r="225" spans="1:8">
      <c r="A225" s="192"/>
      <c r="B225" s="192"/>
      <c r="C225" s="192"/>
      <c r="D225" s="192"/>
      <c r="E225" s="192"/>
      <c r="F225" s="192"/>
      <c r="G225" s="192"/>
      <c r="H225" s="192"/>
    </row>
    <row r="226" spans="1:8">
      <c r="A226" s="192"/>
      <c r="B226" s="192"/>
      <c r="C226" s="192"/>
      <c r="D226" s="192"/>
      <c r="E226" s="192"/>
      <c r="F226" s="192"/>
      <c r="G226" s="192"/>
      <c r="H226" s="192"/>
    </row>
    <row r="227" spans="1:8">
      <c r="A227" s="192"/>
      <c r="B227" s="192"/>
      <c r="C227" s="192"/>
      <c r="D227" s="192"/>
      <c r="E227" s="192"/>
      <c r="F227" s="192"/>
      <c r="G227" s="192"/>
      <c r="H227" s="192"/>
    </row>
    <row r="228" spans="1:8">
      <c r="A228" s="192"/>
      <c r="B228" s="192"/>
      <c r="C228" s="192"/>
      <c r="D228" s="192"/>
      <c r="E228" s="192"/>
      <c r="F228" s="192"/>
      <c r="G228" s="192"/>
      <c r="H228" s="192"/>
    </row>
    <row r="229" spans="1:8">
      <c r="A229" s="192"/>
      <c r="B229" s="192"/>
      <c r="C229" s="192"/>
      <c r="D229" s="192"/>
      <c r="E229" s="192"/>
      <c r="F229" s="192"/>
      <c r="G229" s="192"/>
      <c r="H229" s="192"/>
    </row>
    <row r="230" spans="1:8">
      <c r="A230" s="192"/>
      <c r="B230" s="192"/>
      <c r="C230" s="192"/>
      <c r="D230" s="192"/>
      <c r="E230" s="192"/>
      <c r="F230" s="192"/>
      <c r="G230" s="192"/>
      <c r="H230" s="192"/>
    </row>
    <row r="231" spans="1:8">
      <c r="A231" s="192"/>
      <c r="B231" s="192"/>
      <c r="C231" s="192"/>
      <c r="D231" s="192"/>
      <c r="E231" s="192"/>
      <c r="F231" s="192"/>
      <c r="G231" s="192"/>
      <c r="H231" s="192"/>
    </row>
    <row r="232" spans="1:8">
      <c r="A232" s="192"/>
      <c r="B232" s="192"/>
      <c r="C232" s="192"/>
      <c r="D232" s="192"/>
      <c r="E232" s="192"/>
      <c r="F232" s="192"/>
      <c r="G232" s="192"/>
      <c r="H232" s="192"/>
    </row>
    <row r="233" spans="1:8">
      <c r="A233" s="192"/>
      <c r="B233" s="192"/>
      <c r="C233" s="192"/>
      <c r="D233" s="192"/>
      <c r="E233" s="192"/>
      <c r="F233" s="192"/>
      <c r="G233" s="192"/>
      <c r="H233" s="192"/>
    </row>
    <row r="234" spans="1:8">
      <c r="A234" s="192"/>
      <c r="B234" s="192"/>
      <c r="C234" s="192"/>
      <c r="D234" s="192"/>
      <c r="E234" s="192"/>
      <c r="F234" s="192"/>
      <c r="G234" s="192"/>
      <c r="H234" s="192"/>
    </row>
    <row r="235" spans="1:8">
      <c r="A235" s="192"/>
      <c r="B235" s="192"/>
      <c r="C235" s="192"/>
      <c r="D235" s="192"/>
      <c r="E235" s="192"/>
      <c r="F235" s="192"/>
      <c r="G235" s="192"/>
      <c r="H235" s="192"/>
    </row>
    <row r="236" spans="1:8">
      <c r="A236" s="192"/>
      <c r="B236" s="192"/>
      <c r="C236" s="192"/>
      <c r="D236" s="192"/>
      <c r="E236" s="192"/>
      <c r="F236" s="192"/>
      <c r="G236" s="192"/>
      <c r="H236" s="192"/>
    </row>
    <row r="237" spans="1:8">
      <c r="A237" s="192"/>
      <c r="B237" s="192"/>
      <c r="C237" s="192"/>
      <c r="D237" s="192"/>
      <c r="E237" s="192"/>
      <c r="F237" s="192"/>
      <c r="G237" s="192"/>
      <c r="H237" s="192"/>
    </row>
    <row r="238" spans="1:8">
      <c r="A238" s="192"/>
      <c r="B238" s="192"/>
      <c r="C238" s="192"/>
      <c r="D238" s="192"/>
      <c r="E238" s="192"/>
      <c r="F238" s="192"/>
      <c r="G238" s="192"/>
      <c r="H238" s="192"/>
    </row>
    <row r="239" spans="1:8">
      <c r="A239" s="192"/>
      <c r="B239" s="192"/>
      <c r="C239" s="192"/>
      <c r="D239" s="192"/>
      <c r="E239" s="192"/>
      <c r="F239" s="192"/>
      <c r="G239" s="192"/>
      <c r="H239" s="192"/>
    </row>
    <row r="240" spans="1:8">
      <c r="A240" s="192"/>
      <c r="B240" s="192"/>
      <c r="C240" s="192"/>
      <c r="D240" s="192"/>
      <c r="E240" s="192"/>
      <c r="F240" s="192"/>
      <c r="G240" s="192"/>
      <c r="H240" s="192"/>
    </row>
    <row r="241" spans="1:8">
      <c r="A241" s="192"/>
      <c r="B241" s="192"/>
      <c r="C241" s="192"/>
      <c r="D241" s="192"/>
      <c r="E241" s="192"/>
      <c r="F241" s="192"/>
      <c r="G241" s="192"/>
      <c r="H241" s="192"/>
    </row>
    <row r="242" spans="1:8">
      <c r="A242" s="192"/>
      <c r="B242" s="192"/>
      <c r="C242" s="192"/>
      <c r="D242" s="192"/>
      <c r="E242" s="192"/>
      <c r="F242" s="192"/>
      <c r="G242" s="192"/>
      <c r="H242" s="192"/>
    </row>
    <row r="243" spans="1:8">
      <c r="A243" s="192"/>
      <c r="B243" s="192"/>
      <c r="C243" s="192"/>
      <c r="D243" s="192"/>
      <c r="E243" s="192"/>
      <c r="F243" s="192"/>
      <c r="G243" s="192"/>
      <c r="H243" s="192"/>
    </row>
    <row r="244" spans="1:8">
      <c r="A244" s="192"/>
      <c r="B244" s="192"/>
      <c r="C244" s="192"/>
      <c r="D244" s="192"/>
      <c r="E244" s="192"/>
      <c r="F244" s="192"/>
      <c r="G244" s="192"/>
      <c r="H244" s="192"/>
    </row>
    <row r="245" spans="1:8">
      <c r="A245" s="192"/>
      <c r="B245" s="192"/>
      <c r="C245" s="192"/>
      <c r="D245" s="192"/>
      <c r="E245" s="192"/>
      <c r="F245" s="192"/>
      <c r="G245" s="192"/>
      <c r="H245" s="192"/>
    </row>
    <row r="246" spans="1:8">
      <c r="A246" s="192"/>
      <c r="B246" s="192"/>
      <c r="C246" s="192"/>
      <c r="D246" s="192"/>
      <c r="E246" s="192"/>
      <c r="F246" s="192"/>
      <c r="G246" s="192"/>
      <c r="H246" s="192"/>
    </row>
    <row r="247" spans="1:8">
      <c r="A247" s="192"/>
      <c r="B247" s="192"/>
      <c r="C247" s="192"/>
      <c r="D247" s="192"/>
      <c r="E247" s="192"/>
      <c r="F247" s="192"/>
      <c r="G247" s="192"/>
      <c r="H247" s="192"/>
    </row>
    <row r="248" spans="1:8">
      <c r="A248" s="192"/>
      <c r="B248" s="192"/>
      <c r="C248" s="192"/>
      <c r="D248" s="192"/>
      <c r="E248" s="192"/>
      <c r="F248" s="192"/>
      <c r="G248" s="192"/>
      <c r="H248" s="192"/>
    </row>
    <row r="249" spans="1:8">
      <c r="A249" s="192"/>
      <c r="B249" s="192"/>
      <c r="C249" s="192"/>
      <c r="D249" s="192"/>
      <c r="E249" s="192"/>
      <c r="F249" s="192"/>
      <c r="G249" s="192"/>
      <c r="H249" s="192"/>
    </row>
    <row r="250" spans="1:8">
      <c r="A250" s="192"/>
      <c r="B250" s="192"/>
      <c r="C250" s="192"/>
      <c r="D250" s="192"/>
      <c r="E250" s="192"/>
      <c r="F250" s="192"/>
      <c r="G250" s="192"/>
      <c r="H250" s="192"/>
    </row>
    <row r="251" spans="1:8">
      <c r="A251" s="192"/>
      <c r="B251" s="192"/>
      <c r="C251" s="192"/>
      <c r="D251" s="192"/>
      <c r="E251" s="192"/>
      <c r="F251" s="192"/>
      <c r="G251" s="192"/>
      <c r="H251" s="192"/>
    </row>
    <row r="252" spans="1:8">
      <c r="A252" s="192"/>
      <c r="B252" s="192"/>
      <c r="C252" s="192"/>
      <c r="D252" s="192"/>
      <c r="E252" s="192"/>
      <c r="F252" s="192"/>
      <c r="G252" s="192"/>
      <c r="H252" s="192"/>
    </row>
    <row r="253" spans="1:8">
      <c r="A253" s="192"/>
      <c r="B253" s="192"/>
      <c r="C253" s="192"/>
      <c r="D253" s="192"/>
      <c r="E253" s="192"/>
      <c r="F253" s="192"/>
      <c r="G253" s="192"/>
      <c r="H253" s="192"/>
    </row>
    <row r="254" spans="1:8">
      <c r="A254" s="192"/>
      <c r="B254" s="192"/>
      <c r="C254" s="192"/>
      <c r="D254" s="192"/>
      <c r="E254" s="192"/>
      <c r="F254" s="192"/>
      <c r="G254" s="192"/>
      <c r="H254" s="192"/>
    </row>
    <row r="255" spans="1:8">
      <c r="A255" s="192"/>
      <c r="B255" s="192"/>
      <c r="C255" s="192"/>
      <c r="D255" s="192"/>
      <c r="E255" s="192"/>
      <c r="F255" s="192"/>
      <c r="G255" s="192"/>
      <c r="H255" s="192"/>
    </row>
    <row r="256" spans="1:8">
      <c r="A256" s="192"/>
      <c r="B256" s="192"/>
      <c r="C256" s="192"/>
      <c r="D256" s="192"/>
      <c r="E256" s="192"/>
      <c r="F256" s="192"/>
      <c r="G256" s="192"/>
      <c r="H256" s="192"/>
    </row>
    <row r="257" spans="1:8">
      <c r="A257" s="192"/>
      <c r="B257" s="192"/>
      <c r="C257" s="192"/>
      <c r="D257" s="192"/>
      <c r="E257" s="192"/>
      <c r="F257" s="192"/>
      <c r="G257" s="192"/>
      <c r="H257" s="192"/>
    </row>
    <row r="258" spans="1:8">
      <c r="A258" s="192"/>
      <c r="B258" s="192"/>
      <c r="C258" s="192"/>
      <c r="D258" s="192"/>
      <c r="E258" s="192"/>
      <c r="F258" s="192"/>
      <c r="G258" s="192"/>
      <c r="H258" s="192"/>
    </row>
    <row r="259" spans="1:8">
      <c r="A259" s="192"/>
      <c r="B259" s="192"/>
      <c r="C259" s="192"/>
      <c r="D259" s="192"/>
      <c r="E259" s="192"/>
      <c r="F259" s="192"/>
      <c r="G259" s="192"/>
      <c r="H259" s="192"/>
    </row>
    <row r="260" spans="1:8">
      <c r="A260" s="192"/>
      <c r="B260" s="192"/>
      <c r="C260" s="192"/>
      <c r="D260" s="192"/>
      <c r="E260" s="192"/>
      <c r="F260" s="192"/>
      <c r="G260" s="192"/>
      <c r="H260" s="192"/>
    </row>
    <row r="261" spans="1:8">
      <c r="A261" s="192"/>
      <c r="B261" s="192"/>
      <c r="C261" s="192"/>
      <c r="D261" s="192"/>
      <c r="E261" s="192"/>
      <c r="F261" s="192"/>
      <c r="G261" s="192"/>
      <c r="H261" s="192"/>
    </row>
    <row r="262" spans="1:8">
      <c r="A262" s="192"/>
      <c r="B262" s="192"/>
      <c r="C262" s="192"/>
      <c r="D262" s="192"/>
      <c r="E262" s="192"/>
      <c r="F262" s="192"/>
      <c r="G262" s="192"/>
      <c r="H262" s="192"/>
    </row>
    <row r="263" spans="1:8">
      <c r="A263" s="192"/>
      <c r="B263" s="192"/>
      <c r="C263" s="192"/>
      <c r="D263" s="192"/>
      <c r="E263" s="192"/>
      <c r="F263" s="192"/>
      <c r="G263" s="192"/>
      <c r="H263" s="192"/>
    </row>
    <row r="264" spans="1:8">
      <c r="A264" s="192"/>
      <c r="B264" s="192"/>
      <c r="C264" s="192"/>
      <c r="D264" s="192"/>
      <c r="E264" s="192"/>
      <c r="F264" s="192"/>
      <c r="G264" s="192"/>
      <c r="H264" s="192"/>
    </row>
    <row r="265" spans="1:8">
      <c r="A265" s="192"/>
      <c r="B265" s="192"/>
      <c r="C265" s="192"/>
      <c r="D265" s="192"/>
      <c r="E265" s="192"/>
      <c r="F265" s="192"/>
      <c r="G265" s="192"/>
      <c r="H265" s="192"/>
    </row>
    <row r="266" spans="1:8">
      <c r="A266" s="192"/>
      <c r="B266" s="192"/>
      <c r="C266" s="192"/>
      <c r="D266" s="192"/>
      <c r="E266" s="192"/>
      <c r="F266" s="192"/>
      <c r="G266" s="192"/>
      <c r="H266" s="192"/>
    </row>
    <row r="267" spans="1:8">
      <c r="A267" s="192"/>
      <c r="B267" s="192"/>
      <c r="C267" s="192"/>
      <c r="D267" s="192"/>
      <c r="E267" s="192"/>
      <c r="F267" s="192"/>
      <c r="G267" s="192"/>
      <c r="H267" s="192"/>
    </row>
    <row r="268" spans="1:8">
      <c r="A268" s="192"/>
      <c r="B268" s="192"/>
      <c r="C268" s="192"/>
      <c r="D268" s="192"/>
      <c r="E268" s="192"/>
      <c r="F268" s="192"/>
      <c r="G268" s="192"/>
      <c r="H268" s="192"/>
    </row>
    <row r="269" spans="1:8">
      <c r="A269" s="192"/>
      <c r="B269" s="192"/>
      <c r="C269" s="192"/>
      <c r="D269" s="192"/>
      <c r="E269" s="192"/>
      <c r="F269" s="192"/>
      <c r="G269" s="192"/>
      <c r="H269" s="192"/>
    </row>
    <row r="270" spans="1:8">
      <c r="A270" s="192"/>
      <c r="B270" s="192"/>
      <c r="C270" s="192"/>
      <c r="D270" s="192"/>
      <c r="E270" s="192"/>
      <c r="F270" s="192"/>
      <c r="G270" s="192"/>
      <c r="H270" s="192"/>
    </row>
    <row r="271" spans="1:8">
      <c r="A271" s="192"/>
      <c r="B271" s="192"/>
      <c r="C271" s="192"/>
      <c r="D271" s="192"/>
      <c r="E271" s="192"/>
      <c r="F271" s="192"/>
      <c r="G271" s="192"/>
      <c r="H271" s="192"/>
    </row>
    <row r="272" spans="1:8">
      <c r="A272" s="192"/>
      <c r="B272" s="192"/>
      <c r="C272" s="192"/>
      <c r="D272" s="192"/>
      <c r="E272" s="192"/>
      <c r="F272" s="192"/>
      <c r="G272" s="192"/>
      <c r="H272" s="192"/>
    </row>
    <row r="273" spans="1:8">
      <c r="A273" s="192"/>
      <c r="B273" s="192"/>
      <c r="C273" s="192"/>
      <c r="D273" s="192"/>
      <c r="E273" s="192"/>
      <c r="F273" s="192"/>
      <c r="G273" s="192"/>
      <c r="H273" s="192"/>
    </row>
    <row r="274" spans="1:8">
      <c r="A274" s="192"/>
      <c r="B274" s="192"/>
      <c r="C274" s="192"/>
      <c r="D274" s="192"/>
      <c r="E274" s="192"/>
      <c r="F274" s="192"/>
      <c r="G274" s="192"/>
      <c r="H274" s="192"/>
    </row>
    <row r="275" spans="1:8">
      <c r="A275" s="192"/>
      <c r="B275" s="192"/>
      <c r="C275" s="192"/>
      <c r="D275" s="192"/>
      <c r="E275" s="192"/>
      <c r="F275" s="192"/>
      <c r="G275" s="192"/>
      <c r="H275" s="192"/>
    </row>
    <row r="276" spans="1:8">
      <c r="A276" s="192"/>
      <c r="B276" s="192"/>
      <c r="C276" s="192"/>
      <c r="D276" s="192"/>
      <c r="E276" s="192"/>
      <c r="F276" s="192"/>
      <c r="G276" s="192"/>
      <c r="H276" s="192"/>
    </row>
    <row r="277" spans="1:8">
      <c r="A277" s="192"/>
      <c r="B277" s="192"/>
      <c r="C277" s="192"/>
      <c r="D277" s="192"/>
      <c r="E277" s="192"/>
      <c r="F277" s="192"/>
      <c r="G277" s="192"/>
      <c r="H277" s="192"/>
    </row>
    <row r="278" spans="1:8">
      <c r="A278" s="192"/>
      <c r="B278" s="192"/>
      <c r="C278" s="192"/>
      <c r="D278" s="192"/>
      <c r="E278" s="192"/>
      <c r="F278" s="192"/>
      <c r="G278" s="192"/>
      <c r="H278" s="192"/>
    </row>
    <row r="279" spans="1:8">
      <c r="A279" s="192"/>
      <c r="B279" s="192"/>
      <c r="C279" s="192"/>
      <c r="D279" s="192"/>
      <c r="E279" s="192"/>
      <c r="F279" s="192"/>
      <c r="G279" s="192"/>
      <c r="H279" s="192"/>
    </row>
    <row r="280" spans="1:8">
      <c r="A280" s="192"/>
      <c r="B280" s="192"/>
      <c r="C280" s="192"/>
      <c r="D280" s="192"/>
      <c r="E280" s="192"/>
      <c r="F280" s="192"/>
      <c r="G280" s="192"/>
      <c r="H280" s="192"/>
    </row>
    <row r="281" spans="1:8">
      <c r="A281" s="192"/>
      <c r="B281" s="192"/>
      <c r="C281" s="192"/>
      <c r="D281" s="192"/>
      <c r="E281" s="192"/>
      <c r="F281" s="192"/>
      <c r="G281" s="192"/>
      <c r="H281" s="192"/>
    </row>
    <row r="282" spans="1:8">
      <c r="A282" s="192"/>
      <c r="B282" s="192"/>
      <c r="C282" s="192"/>
      <c r="D282" s="192"/>
      <c r="E282" s="192"/>
      <c r="F282" s="192"/>
      <c r="G282" s="192"/>
      <c r="H282" s="192"/>
    </row>
    <row r="283" spans="1:8">
      <c r="A283" s="192"/>
      <c r="B283" s="192"/>
      <c r="C283" s="192"/>
      <c r="D283" s="192"/>
      <c r="E283" s="192"/>
      <c r="F283" s="192"/>
      <c r="G283" s="192"/>
      <c r="H283" s="192"/>
    </row>
    <row r="284" spans="1:8">
      <c r="A284" s="192"/>
      <c r="B284" s="192"/>
      <c r="C284" s="192"/>
      <c r="D284" s="192"/>
      <c r="E284" s="192"/>
      <c r="F284" s="192"/>
      <c r="G284" s="192"/>
      <c r="H284" s="192"/>
    </row>
    <row r="285" spans="1:8">
      <c r="A285" s="192"/>
      <c r="B285" s="192"/>
      <c r="C285" s="192"/>
      <c r="D285" s="192"/>
      <c r="E285" s="192"/>
      <c r="F285" s="192"/>
      <c r="G285" s="192"/>
      <c r="H285" s="192"/>
    </row>
    <row r="286" spans="1:8">
      <c r="A286" s="192"/>
      <c r="B286" s="192"/>
      <c r="C286" s="192"/>
      <c r="D286" s="192"/>
      <c r="E286" s="192"/>
      <c r="F286" s="192"/>
      <c r="G286" s="192"/>
      <c r="H286" s="192"/>
    </row>
    <row r="287" spans="1:8">
      <c r="A287" s="192"/>
      <c r="B287" s="192"/>
      <c r="C287" s="192"/>
      <c r="D287" s="192"/>
      <c r="E287" s="192"/>
      <c r="F287" s="192"/>
      <c r="G287" s="192"/>
      <c r="H287" s="192"/>
    </row>
    <row r="288" spans="1:8">
      <c r="A288" s="192"/>
      <c r="B288" s="192"/>
      <c r="C288" s="192"/>
      <c r="D288" s="192"/>
      <c r="E288" s="192"/>
      <c r="F288" s="192"/>
      <c r="G288" s="192"/>
      <c r="H288" s="192"/>
    </row>
    <row r="289" spans="1:8">
      <c r="A289" s="192"/>
      <c r="B289" s="192"/>
      <c r="C289" s="192"/>
      <c r="D289" s="192"/>
      <c r="E289" s="192"/>
      <c r="F289" s="192"/>
      <c r="G289" s="192"/>
      <c r="H289" s="192"/>
    </row>
    <row r="290" spans="1:8">
      <c r="A290" s="192"/>
      <c r="B290" s="192"/>
      <c r="C290" s="192"/>
      <c r="D290" s="192"/>
      <c r="E290" s="192"/>
      <c r="F290" s="192"/>
      <c r="G290" s="192"/>
      <c r="H290" s="192"/>
    </row>
    <row r="291" spans="1:8">
      <c r="A291" s="192"/>
      <c r="B291" s="192"/>
      <c r="C291" s="192"/>
      <c r="D291" s="192"/>
      <c r="E291" s="192"/>
      <c r="F291" s="192"/>
      <c r="G291" s="192"/>
      <c r="H291" s="192"/>
    </row>
    <row r="292" spans="1:8">
      <c r="A292" s="192"/>
      <c r="B292" s="192"/>
      <c r="C292" s="192"/>
      <c r="D292" s="192"/>
      <c r="E292" s="192"/>
      <c r="F292" s="192"/>
      <c r="G292" s="192"/>
      <c r="H292" s="192"/>
    </row>
    <row r="293" spans="1:8">
      <c r="A293" s="192"/>
      <c r="B293" s="192"/>
      <c r="C293" s="192"/>
      <c r="D293" s="192"/>
      <c r="E293" s="192"/>
      <c r="F293" s="192"/>
      <c r="G293" s="192"/>
      <c r="H293" s="192"/>
    </row>
    <row r="294" spans="1:8">
      <c r="A294" s="192"/>
      <c r="B294" s="192"/>
      <c r="C294" s="192"/>
      <c r="D294" s="192"/>
      <c r="E294" s="192"/>
      <c r="F294" s="192"/>
      <c r="G294" s="192"/>
      <c r="H294" s="192"/>
    </row>
    <row r="295" spans="1:8">
      <c r="A295" s="192"/>
      <c r="B295" s="192"/>
      <c r="C295" s="192"/>
      <c r="D295" s="192"/>
      <c r="E295" s="192"/>
      <c r="F295" s="192"/>
      <c r="G295" s="192"/>
      <c r="H295" s="192"/>
    </row>
    <row r="296" spans="1:8">
      <c r="A296" s="192"/>
      <c r="B296" s="192"/>
      <c r="C296" s="192"/>
      <c r="D296" s="192"/>
      <c r="E296" s="192"/>
      <c r="F296" s="192"/>
      <c r="G296" s="192"/>
      <c r="H296" s="192"/>
    </row>
    <row r="297" spans="1:8">
      <c r="A297" s="192"/>
      <c r="B297" s="192"/>
      <c r="C297" s="192"/>
      <c r="D297" s="192"/>
      <c r="E297" s="192"/>
      <c r="F297" s="192"/>
      <c r="G297" s="192"/>
      <c r="H297" s="192"/>
    </row>
    <row r="298" spans="1:8">
      <c r="A298" s="192"/>
      <c r="B298" s="192"/>
      <c r="C298" s="192"/>
      <c r="D298" s="192"/>
      <c r="E298" s="192"/>
      <c r="F298" s="192"/>
      <c r="G298" s="192"/>
      <c r="H298" s="192"/>
    </row>
    <row r="299" spans="1:8">
      <c r="A299" s="192"/>
      <c r="B299" s="192"/>
      <c r="C299" s="192"/>
      <c r="D299" s="192"/>
      <c r="E299" s="192"/>
      <c r="F299" s="192"/>
      <c r="G299" s="192"/>
      <c r="H299" s="192"/>
    </row>
    <row r="300" spans="1:8">
      <c r="A300" s="192"/>
      <c r="B300" s="192"/>
      <c r="C300" s="192"/>
      <c r="D300" s="192"/>
      <c r="E300" s="192"/>
      <c r="F300" s="192"/>
      <c r="G300" s="192"/>
      <c r="H300" s="192"/>
    </row>
    <row r="301" spans="1:8">
      <c r="A301" s="192"/>
      <c r="B301" s="192"/>
      <c r="C301" s="192"/>
      <c r="D301" s="192"/>
      <c r="E301" s="192"/>
      <c r="F301" s="192"/>
      <c r="G301" s="192"/>
      <c r="H301" s="192"/>
    </row>
    <row r="302" spans="1:8">
      <c r="A302" s="192"/>
      <c r="B302" s="192"/>
      <c r="C302" s="192"/>
      <c r="D302" s="192"/>
      <c r="E302" s="192"/>
      <c r="F302" s="192"/>
      <c r="G302" s="192"/>
      <c r="H302" s="192"/>
    </row>
    <row r="303" spans="1:8">
      <c r="A303" s="192"/>
      <c r="B303" s="192"/>
      <c r="C303" s="192"/>
      <c r="D303" s="192"/>
      <c r="E303" s="192"/>
      <c r="F303" s="192"/>
      <c r="G303" s="192"/>
      <c r="H303" s="192"/>
    </row>
    <row r="304" spans="1:8">
      <c r="A304" s="192"/>
      <c r="B304" s="192"/>
      <c r="C304" s="192"/>
      <c r="D304" s="192"/>
      <c r="E304" s="192"/>
      <c r="F304" s="192"/>
      <c r="G304" s="192"/>
      <c r="H304" s="192"/>
    </row>
    <row r="305" spans="1:8">
      <c r="A305" s="192"/>
      <c r="B305" s="192"/>
      <c r="C305" s="192"/>
      <c r="D305" s="192"/>
      <c r="E305" s="192"/>
      <c r="F305" s="192"/>
      <c r="G305" s="192"/>
      <c r="H305" s="192"/>
    </row>
    <row r="306" spans="1:8">
      <c r="A306" s="192"/>
      <c r="B306" s="192"/>
      <c r="C306" s="192"/>
      <c r="D306" s="192"/>
      <c r="E306" s="192"/>
      <c r="F306" s="192"/>
      <c r="G306" s="192"/>
      <c r="H306" s="192"/>
    </row>
    <row r="307" spans="1:8">
      <c r="A307" s="192"/>
      <c r="B307" s="192"/>
      <c r="C307" s="192"/>
      <c r="D307" s="192"/>
      <c r="E307" s="192"/>
      <c r="F307" s="192"/>
      <c r="G307" s="192"/>
      <c r="H307" s="192"/>
    </row>
    <row r="308" spans="1:8">
      <c r="A308" s="192"/>
      <c r="B308" s="192"/>
      <c r="C308" s="192"/>
      <c r="D308" s="192"/>
      <c r="E308" s="192"/>
      <c r="F308" s="192"/>
      <c r="G308" s="192"/>
      <c r="H308" s="192"/>
    </row>
    <row r="309" spans="1:8">
      <c r="A309" s="192"/>
      <c r="B309" s="192"/>
      <c r="C309" s="192"/>
      <c r="D309" s="192"/>
      <c r="E309" s="192"/>
      <c r="F309" s="192"/>
      <c r="G309" s="192"/>
      <c r="H309" s="192"/>
    </row>
    <row r="310" spans="1:8">
      <c r="A310" s="192"/>
      <c r="B310" s="192"/>
      <c r="C310" s="192"/>
      <c r="D310" s="192"/>
      <c r="E310" s="192"/>
      <c r="F310" s="192"/>
      <c r="G310" s="192"/>
      <c r="H310" s="192"/>
    </row>
    <row r="311" spans="1:8">
      <c r="A311" s="192"/>
      <c r="B311" s="192"/>
      <c r="C311" s="192"/>
      <c r="D311" s="192"/>
      <c r="E311" s="192"/>
      <c r="F311" s="192"/>
      <c r="G311" s="192"/>
      <c r="H311" s="192"/>
    </row>
    <row r="312" spans="1:8">
      <c r="A312" s="192"/>
      <c r="B312" s="192"/>
      <c r="C312" s="192"/>
      <c r="D312" s="192"/>
      <c r="E312" s="192"/>
      <c r="F312" s="192"/>
      <c r="G312" s="192"/>
      <c r="H312" s="192"/>
    </row>
    <row r="313" spans="1:8">
      <c r="A313" s="192"/>
      <c r="B313" s="192"/>
      <c r="C313" s="192"/>
      <c r="D313" s="192"/>
      <c r="E313" s="192"/>
      <c r="F313" s="192"/>
      <c r="G313" s="192"/>
      <c r="H313" s="192"/>
    </row>
    <row r="314" spans="1:8">
      <c r="A314" s="192"/>
      <c r="B314" s="192"/>
      <c r="C314" s="192"/>
      <c r="D314" s="192"/>
      <c r="E314" s="192"/>
      <c r="F314" s="192"/>
      <c r="G314" s="192"/>
      <c r="H314" s="192"/>
    </row>
    <row r="315" spans="1:8">
      <c r="A315" s="192"/>
      <c r="B315" s="192"/>
      <c r="C315" s="192"/>
      <c r="D315" s="192"/>
      <c r="E315" s="192"/>
      <c r="F315" s="192"/>
      <c r="G315" s="192"/>
      <c r="H315" s="192"/>
    </row>
    <row r="316" spans="1:8">
      <c r="A316" s="192"/>
      <c r="B316" s="192"/>
      <c r="C316" s="192"/>
      <c r="D316" s="192"/>
      <c r="E316" s="192"/>
      <c r="F316" s="192"/>
      <c r="G316" s="192"/>
      <c r="H316" s="192"/>
    </row>
    <row r="317" spans="1:8">
      <c r="A317" s="192"/>
      <c r="B317" s="192"/>
      <c r="C317" s="192"/>
      <c r="D317" s="192"/>
      <c r="E317" s="192"/>
      <c r="F317" s="192"/>
      <c r="G317" s="192"/>
      <c r="H317" s="192"/>
    </row>
    <row r="318" spans="1:8">
      <c r="A318" s="192"/>
      <c r="B318" s="192"/>
      <c r="C318" s="192"/>
      <c r="D318" s="192"/>
      <c r="E318" s="192"/>
      <c r="F318" s="192"/>
      <c r="G318" s="192"/>
      <c r="H318" s="192"/>
    </row>
    <row r="319" spans="1:8">
      <c r="A319" s="192"/>
      <c r="B319" s="192"/>
      <c r="C319" s="192"/>
      <c r="D319" s="192"/>
      <c r="E319" s="192"/>
      <c r="F319" s="192"/>
      <c r="G319" s="192"/>
      <c r="H319" s="192"/>
    </row>
    <row r="320" spans="1:8">
      <c r="A320" s="192"/>
      <c r="B320" s="192"/>
      <c r="C320" s="192"/>
      <c r="D320" s="192"/>
      <c r="E320" s="192"/>
      <c r="F320" s="192"/>
      <c r="G320" s="192"/>
      <c r="H320" s="192"/>
    </row>
    <row r="321" spans="1:8">
      <c r="A321" s="192"/>
      <c r="B321" s="192"/>
      <c r="C321" s="192"/>
      <c r="D321" s="192"/>
      <c r="E321" s="192"/>
      <c r="F321" s="192"/>
      <c r="G321" s="192"/>
      <c r="H321" s="192"/>
    </row>
    <row r="322" spans="1:8">
      <c r="A322" s="192"/>
      <c r="B322" s="192"/>
      <c r="C322" s="192"/>
      <c r="D322" s="192"/>
      <c r="E322" s="192"/>
      <c r="F322" s="192"/>
      <c r="G322" s="192"/>
      <c r="H322" s="192"/>
    </row>
    <row r="323" spans="1:8">
      <c r="A323" s="192"/>
      <c r="B323" s="192"/>
      <c r="C323" s="192"/>
      <c r="D323" s="192"/>
      <c r="E323" s="192"/>
      <c r="F323" s="192"/>
      <c r="G323" s="192"/>
      <c r="H323" s="192"/>
    </row>
    <row r="324" spans="1:8">
      <c r="A324" s="192"/>
      <c r="B324" s="192"/>
      <c r="C324" s="192"/>
      <c r="D324" s="192"/>
      <c r="E324" s="192"/>
      <c r="F324" s="192"/>
      <c r="G324" s="192"/>
      <c r="H324" s="192"/>
    </row>
    <row r="325" spans="1:8">
      <c r="A325" s="192"/>
      <c r="B325" s="192"/>
      <c r="C325" s="192"/>
      <c r="D325" s="192"/>
      <c r="E325" s="192"/>
      <c r="F325" s="192"/>
      <c r="G325" s="192"/>
      <c r="H325" s="192"/>
    </row>
    <row r="326" spans="1:8">
      <c r="A326" s="192"/>
      <c r="B326" s="192"/>
      <c r="C326" s="192"/>
      <c r="D326" s="192"/>
      <c r="E326" s="192"/>
      <c r="F326" s="192"/>
      <c r="G326" s="192"/>
      <c r="H326" s="192"/>
    </row>
    <row r="327" spans="1:8">
      <c r="A327" s="192"/>
      <c r="B327" s="192"/>
      <c r="C327" s="192"/>
      <c r="D327" s="192"/>
      <c r="E327" s="192"/>
      <c r="F327" s="192"/>
      <c r="G327" s="192"/>
      <c r="H327" s="192"/>
    </row>
    <row r="328" spans="1:8">
      <c r="A328" s="192"/>
      <c r="B328" s="192"/>
      <c r="C328" s="192"/>
      <c r="D328" s="192"/>
      <c r="E328" s="192"/>
      <c r="F328" s="192"/>
      <c r="G328" s="192"/>
      <c r="H328" s="192"/>
    </row>
    <row r="329" spans="1:8">
      <c r="A329" s="192"/>
      <c r="B329" s="192"/>
      <c r="C329" s="192"/>
      <c r="D329" s="192"/>
      <c r="E329" s="192"/>
      <c r="F329" s="192"/>
      <c r="G329" s="192"/>
      <c r="H329" s="192"/>
    </row>
    <row r="330" spans="1:8">
      <c r="A330" s="192"/>
      <c r="B330" s="192"/>
      <c r="C330" s="192"/>
      <c r="D330" s="192"/>
      <c r="E330" s="192"/>
      <c r="F330" s="192"/>
      <c r="G330" s="192"/>
      <c r="H330" s="192"/>
    </row>
    <row r="331" spans="1:8">
      <c r="A331" s="192"/>
      <c r="B331" s="192"/>
      <c r="C331" s="192"/>
      <c r="D331" s="192"/>
      <c r="E331" s="192"/>
      <c r="F331" s="192"/>
      <c r="G331" s="192"/>
      <c r="H331" s="192"/>
    </row>
    <row r="332" spans="1:8">
      <c r="A332" s="192"/>
      <c r="B332" s="192"/>
      <c r="C332" s="192"/>
      <c r="D332" s="192"/>
      <c r="E332" s="192"/>
      <c r="F332" s="192"/>
      <c r="G332" s="192"/>
      <c r="H332" s="192"/>
    </row>
    <row r="333" spans="1:8">
      <c r="A333" s="192"/>
      <c r="B333" s="192"/>
      <c r="C333" s="192"/>
      <c r="D333" s="192"/>
      <c r="E333" s="192"/>
      <c r="F333" s="192"/>
      <c r="G333" s="192"/>
      <c r="H333" s="192"/>
    </row>
    <row r="334" spans="1:8">
      <c r="A334" s="192"/>
      <c r="B334" s="192"/>
      <c r="C334" s="192"/>
      <c r="D334" s="192"/>
      <c r="E334" s="192"/>
      <c r="F334" s="192"/>
      <c r="G334" s="192"/>
      <c r="H334" s="192"/>
    </row>
    <row r="335" spans="1:8">
      <c r="A335" s="192"/>
      <c r="B335" s="192"/>
      <c r="C335" s="192"/>
      <c r="D335" s="192"/>
      <c r="E335" s="192"/>
      <c r="F335" s="192"/>
      <c r="G335" s="192"/>
      <c r="H335" s="192"/>
    </row>
    <row r="336" spans="1:8">
      <c r="A336" s="192"/>
      <c r="B336" s="192"/>
      <c r="C336" s="192"/>
      <c r="D336" s="192"/>
      <c r="E336" s="192"/>
      <c r="F336" s="192"/>
      <c r="G336" s="192"/>
      <c r="H336" s="192"/>
    </row>
    <row r="337" spans="1:8">
      <c r="A337" s="192"/>
      <c r="B337" s="192"/>
      <c r="C337" s="192"/>
      <c r="D337" s="192"/>
      <c r="E337" s="192"/>
      <c r="F337" s="192"/>
      <c r="G337" s="192"/>
      <c r="H337" s="192"/>
    </row>
    <row r="338" spans="1:8">
      <c r="A338" s="192"/>
      <c r="B338" s="192"/>
      <c r="C338" s="192"/>
      <c r="D338" s="192"/>
      <c r="E338" s="192"/>
      <c r="F338" s="192"/>
      <c r="G338" s="192"/>
      <c r="H338" s="192"/>
    </row>
    <row r="339" spans="1:8">
      <c r="A339" s="192"/>
      <c r="B339" s="192"/>
      <c r="C339" s="192"/>
      <c r="D339" s="192"/>
      <c r="E339" s="192"/>
      <c r="F339" s="192"/>
      <c r="G339" s="192"/>
      <c r="H339" s="192"/>
    </row>
    <row r="340" spans="1:8">
      <c r="A340" s="192"/>
      <c r="B340" s="192"/>
      <c r="C340" s="192"/>
      <c r="D340" s="192"/>
      <c r="E340" s="192"/>
      <c r="F340" s="192"/>
      <c r="G340" s="192"/>
      <c r="H340" s="192"/>
    </row>
    <row r="341" spans="1:8">
      <c r="A341" s="192"/>
      <c r="B341" s="192"/>
      <c r="C341" s="192"/>
      <c r="D341" s="192"/>
      <c r="E341" s="192"/>
      <c r="F341" s="192"/>
      <c r="G341" s="192"/>
      <c r="H341" s="192"/>
    </row>
    <row r="342" spans="1:8">
      <c r="A342" s="192"/>
      <c r="B342" s="192"/>
      <c r="C342" s="192"/>
      <c r="D342" s="192"/>
      <c r="E342" s="192"/>
      <c r="F342" s="192"/>
      <c r="G342" s="192"/>
      <c r="H342" s="192"/>
    </row>
    <row r="343" spans="1:8">
      <c r="A343" s="192"/>
      <c r="B343" s="192"/>
      <c r="C343" s="192"/>
      <c r="D343" s="192"/>
      <c r="E343" s="192"/>
      <c r="F343" s="192"/>
      <c r="G343" s="192"/>
      <c r="H343" s="192"/>
    </row>
    <row r="344" spans="1:8">
      <c r="A344" s="192"/>
      <c r="B344" s="192"/>
      <c r="C344" s="192"/>
      <c r="D344" s="192"/>
      <c r="E344" s="192"/>
      <c r="F344" s="192"/>
      <c r="G344" s="192"/>
      <c r="H344" s="192"/>
    </row>
    <row r="345" spans="1:8">
      <c r="A345" s="192"/>
      <c r="B345" s="192"/>
      <c r="C345" s="192"/>
      <c r="D345" s="192"/>
      <c r="E345" s="192"/>
      <c r="F345" s="192"/>
      <c r="G345" s="192"/>
      <c r="H345" s="192"/>
    </row>
    <row r="346" spans="1:8">
      <c r="A346" s="192"/>
      <c r="B346" s="192"/>
      <c r="C346" s="192"/>
      <c r="D346" s="192"/>
      <c r="E346" s="192"/>
      <c r="F346" s="192"/>
      <c r="G346" s="192"/>
      <c r="H346" s="192"/>
    </row>
    <row r="347" spans="1:8">
      <c r="A347" s="192"/>
      <c r="B347" s="192"/>
      <c r="C347" s="192"/>
      <c r="D347" s="192"/>
      <c r="E347" s="192"/>
      <c r="F347" s="192"/>
      <c r="G347" s="192"/>
      <c r="H347" s="192"/>
    </row>
    <row r="348" spans="1:8">
      <c r="A348" s="192"/>
      <c r="B348" s="192"/>
      <c r="C348" s="192"/>
      <c r="D348" s="192"/>
      <c r="E348" s="192"/>
      <c r="F348" s="192"/>
      <c r="G348" s="192"/>
      <c r="H348" s="192"/>
    </row>
    <row r="349" spans="1:8">
      <c r="A349" s="192"/>
      <c r="B349" s="192"/>
      <c r="C349" s="192"/>
      <c r="D349" s="192"/>
      <c r="E349" s="192"/>
      <c r="F349" s="192"/>
      <c r="G349" s="192"/>
      <c r="H349" s="192"/>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I734"/>
  <sheetViews>
    <sheetView zoomScaleNormal="100" zoomScaleSheetLayoutView="100" workbookViewId="0"/>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770" t="s">
        <v>880</v>
      </c>
      <c r="B1" s="1226" t="s">
        <v>969</v>
      </c>
      <c r="C1" s="1226"/>
      <c r="D1" s="1227"/>
      <c r="E1" s="209"/>
      <c r="F1" s="124"/>
      <c r="G1" s="124"/>
      <c r="H1" s="124"/>
    </row>
    <row r="2" spans="1:9" ht="25.5" customHeight="1">
      <c r="A2" s="771" t="s">
        <v>882</v>
      </c>
      <c r="B2" s="1228"/>
      <c r="C2" s="1228"/>
      <c r="D2" s="1229"/>
      <c r="E2" s="209"/>
      <c r="F2" s="124"/>
      <c r="G2" s="124"/>
      <c r="H2" s="124"/>
    </row>
    <row r="3" spans="1:9">
      <c r="A3" s="1377" t="s">
        <v>968</v>
      </c>
      <c r="B3" s="1378"/>
      <c r="C3" s="1378"/>
      <c r="D3" s="1379"/>
      <c r="E3" s="124"/>
      <c r="F3" s="124"/>
      <c r="G3" s="124"/>
      <c r="H3" s="124"/>
    </row>
    <row r="4" spans="1:9" ht="15" customHeight="1">
      <c r="A4" s="1176" t="s">
        <v>192</v>
      </c>
      <c r="B4" s="1177"/>
      <c r="C4" s="1370"/>
      <c r="D4" s="1178" t="s">
        <v>1382</v>
      </c>
      <c r="E4" s="124"/>
      <c r="F4" s="124"/>
      <c r="G4" s="124"/>
      <c r="H4" s="124"/>
    </row>
    <row r="5" spans="1:9" ht="15.75" thickBot="1">
      <c r="A5" s="1134"/>
      <c r="B5" s="1135"/>
      <c r="C5" s="1136"/>
      <c r="D5" s="1138"/>
      <c r="E5" s="124"/>
      <c r="F5" s="124"/>
      <c r="G5" s="124"/>
      <c r="H5" s="124"/>
    </row>
    <row r="6" spans="1:9" ht="15" customHeight="1" thickBot="1">
      <c r="A6" s="633" t="s">
        <v>1174</v>
      </c>
      <c r="B6" s="918">
        <f>Obsah!C4</f>
        <v>43100</v>
      </c>
      <c r="C6" s="631"/>
      <c r="D6" s="628"/>
      <c r="E6" s="124"/>
      <c r="F6" s="124"/>
      <c r="G6" s="124"/>
      <c r="H6" s="124"/>
    </row>
    <row r="7" spans="1:9" ht="15" customHeight="1">
      <c r="A7" s="1196" t="s">
        <v>193</v>
      </c>
      <c r="B7" s="1197"/>
      <c r="C7" s="1198"/>
      <c r="D7" s="1371" t="s">
        <v>698</v>
      </c>
      <c r="E7" s="124"/>
      <c r="F7" s="124"/>
      <c r="G7" s="124"/>
      <c r="H7" s="124"/>
    </row>
    <row r="8" spans="1:9">
      <c r="A8" s="1374" t="s">
        <v>1543</v>
      </c>
      <c r="B8" s="1375"/>
      <c r="C8" s="1375"/>
      <c r="D8" s="1372"/>
      <c r="E8" s="97"/>
      <c r="F8" s="97"/>
      <c r="G8" s="97"/>
      <c r="H8" s="97"/>
      <c r="I8" s="95"/>
    </row>
    <row r="9" spans="1:9">
      <c r="A9" s="1374"/>
      <c r="B9" s="1375"/>
      <c r="C9" s="1375"/>
      <c r="D9" s="1372"/>
      <c r="E9" s="97"/>
      <c r="F9" s="97"/>
      <c r="G9" s="97"/>
      <c r="H9" s="97"/>
      <c r="I9" s="95"/>
    </row>
    <row r="10" spans="1:9">
      <c r="A10" s="1374"/>
      <c r="B10" s="1375"/>
      <c r="C10" s="1375"/>
      <c r="D10" s="1372"/>
      <c r="E10" s="97"/>
      <c r="F10" s="97"/>
      <c r="G10" s="97"/>
      <c r="H10" s="97"/>
      <c r="I10" s="95"/>
    </row>
    <row r="11" spans="1:9">
      <c r="A11" s="1374"/>
      <c r="B11" s="1375"/>
      <c r="C11" s="1375"/>
      <c r="D11" s="1372"/>
      <c r="E11" s="97"/>
      <c r="F11" s="97"/>
      <c r="G11" s="97"/>
      <c r="H11" s="97"/>
      <c r="I11" s="95"/>
    </row>
    <row r="12" spans="1:9" ht="409.5" customHeight="1">
      <c r="A12" s="1374"/>
      <c r="B12" s="1375"/>
      <c r="C12" s="1375"/>
      <c r="D12" s="1373"/>
      <c r="E12" s="97"/>
      <c r="F12" s="97"/>
      <c r="G12" s="97"/>
      <c r="H12" s="97"/>
      <c r="I12" s="95"/>
    </row>
    <row r="13" spans="1:9">
      <c r="A13" s="1380" t="s">
        <v>1484</v>
      </c>
      <c r="B13" s="1381"/>
      <c r="C13" s="1382"/>
      <c r="D13" s="867"/>
      <c r="E13" s="97"/>
      <c r="F13" s="97"/>
      <c r="G13" s="97"/>
      <c r="H13" s="97"/>
      <c r="I13" s="95"/>
    </row>
    <row r="14" spans="1:9" outlineLevel="1">
      <c r="A14" s="1374" t="s">
        <v>1485</v>
      </c>
      <c r="B14" s="1375"/>
      <c r="C14" s="1375"/>
      <c r="D14" s="1376" t="s">
        <v>698</v>
      </c>
      <c r="E14" s="97"/>
      <c r="F14" s="97" t="s">
        <v>1571</v>
      </c>
      <c r="G14" s="97"/>
      <c r="H14" s="97"/>
      <c r="I14" s="95"/>
    </row>
    <row r="15" spans="1:9" outlineLevel="1">
      <c r="A15" s="1374"/>
      <c r="B15" s="1375"/>
      <c r="C15" s="1375"/>
      <c r="D15" s="1372"/>
      <c r="E15" s="97"/>
      <c r="F15" s="97"/>
      <c r="G15" s="97"/>
      <c r="H15" s="97"/>
      <c r="I15" s="95"/>
    </row>
    <row r="16" spans="1:9" outlineLevel="1">
      <c r="A16" s="1374"/>
      <c r="B16" s="1375"/>
      <c r="C16" s="1375"/>
      <c r="D16" s="1372"/>
      <c r="E16" s="97"/>
      <c r="F16" s="97"/>
      <c r="G16" s="97"/>
      <c r="H16" s="97"/>
      <c r="I16" s="95"/>
    </row>
    <row r="17" spans="1:9" outlineLevel="1">
      <c r="A17" s="1374"/>
      <c r="B17" s="1375"/>
      <c r="C17" s="1375"/>
      <c r="D17" s="1372"/>
      <c r="E17" s="97"/>
      <c r="F17" s="97"/>
      <c r="G17" s="97"/>
      <c r="H17" s="97"/>
      <c r="I17" s="95"/>
    </row>
    <row r="18" spans="1:9" outlineLevel="1">
      <c r="A18" s="1374"/>
      <c r="B18" s="1375"/>
      <c r="C18" s="1375"/>
      <c r="D18" s="1372"/>
      <c r="E18" s="97"/>
      <c r="F18" s="97"/>
      <c r="G18" s="97"/>
      <c r="H18" s="97"/>
      <c r="I18" s="95"/>
    </row>
    <row r="19" spans="1:9" outlineLevel="1">
      <c r="A19" s="1374"/>
      <c r="B19" s="1375"/>
      <c r="C19" s="1375"/>
      <c r="D19" s="1372"/>
      <c r="E19" s="97"/>
      <c r="F19" s="97"/>
      <c r="G19" s="97"/>
      <c r="H19" s="97"/>
      <c r="I19" s="95"/>
    </row>
    <row r="20" spans="1:9" outlineLevel="1">
      <c r="A20" s="1374"/>
      <c r="B20" s="1375"/>
      <c r="C20" s="1375"/>
      <c r="D20" s="1372"/>
      <c r="E20" s="97"/>
      <c r="F20" s="97"/>
      <c r="G20" s="97"/>
      <c r="H20" s="97"/>
      <c r="I20" s="95"/>
    </row>
    <row r="21" spans="1:9" outlineLevel="1">
      <c r="A21" s="1374"/>
      <c r="B21" s="1375"/>
      <c r="C21" s="1375"/>
      <c r="D21" s="1372"/>
      <c r="E21" s="97"/>
      <c r="F21" s="97"/>
      <c r="G21" s="97"/>
      <c r="H21" s="97"/>
      <c r="I21" s="95"/>
    </row>
    <row r="22" spans="1:9" outlineLevel="1">
      <c r="A22" s="1374"/>
      <c r="B22" s="1375"/>
      <c r="C22" s="1375"/>
      <c r="D22" s="1372"/>
      <c r="E22" s="97"/>
      <c r="F22" s="97"/>
      <c r="G22" s="97"/>
      <c r="H22" s="97"/>
      <c r="I22" s="95"/>
    </row>
    <row r="23" spans="1:9" outlineLevel="1">
      <c r="A23" s="1374"/>
      <c r="B23" s="1375"/>
      <c r="C23" s="1375"/>
      <c r="D23" s="1372"/>
      <c r="E23" s="97"/>
      <c r="F23" s="97"/>
      <c r="G23" s="97"/>
      <c r="H23" s="97"/>
      <c r="I23" s="95"/>
    </row>
    <row r="24" spans="1:9" outlineLevel="1">
      <c r="A24" s="1374"/>
      <c r="B24" s="1375"/>
      <c r="C24" s="1375"/>
      <c r="D24" s="1372"/>
      <c r="E24" s="97"/>
      <c r="F24" s="97"/>
      <c r="G24" s="97"/>
      <c r="H24" s="97"/>
      <c r="I24" s="95"/>
    </row>
    <row r="25" spans="1:9" outlineLevel="1">
      <c r="A25" s="1374"/>
      <c r="B25" s="1375"/>
      <c r="C25" s="1375"/>
      <c r="D25" s="1372"/>
      <c r="E25" s="97"/>
      <c r="F25" s="97"/>
      <c r="G25" s="97"/>
      <c r="H25" s="97"/>
      <c r="I25" s="95"/>
    </row>
    <row r="26" spans="1:9" outlineLevel="1">
      <c r="A26" s="1374"/>
      <c r="B26" s="1375"/>
      <c r="C26" s="1375"/>
      <c r="D26" s="1372"/>
      <c r="E26" s="97"/>
      <c r="F26" s="97"/>
      <c r="G26" s="97"/>
      <c r="H26" s="97"/>
      <c r="I26" s="95"/>
    </row>
    <row r="27" spans="1:9" outlineLevel="1">
      <c r="A27" s="1374"/>
      <c r="B27" s="1375"/>
      <c r="C27" s="1375"/>
      <c r="D27" s="1372"/>
      <c r="E27" s="97"/>
      <c r="F27" s="97"/>
      <c r="G27" s="97"/>
      <c r="H27" s="97"/>
      <c r="I27" s="95"/>
    </row>
    <row r="28" spans="1:9" outlineLevel="1">
      <c r="A28" s="1374"/>
      <c r="B28" s="1375"/>
      <c r="C28" s="1375"/>
      <c r="D28" s="1372"/>
      <c r="E28" s="97"/>
      <c r="F28" s="97"/>
      <c r="G28" s="97"/>
      <c r="H28" s="97"/>
      <c r="I28" s="95"/>
    </row>
    <row r="29" spans="1:9" outlineLevel="1">
      <c r="A29" s="1374"/>
      <c r="B29" s="1375"/>
      <c r="C29" s="1375"/>
      <c r="D29" s="1372"/>
      <c r="E29" s="97"/>
      <c r="F29" s="97"/>
      <c r="G29" s="97"/>
      <c r="H29" s="97"/>
      <c r="I29" s="95"/>
    </row>
    <row r="30" spans="1:9" outlineLevel="1">
      <c r="A30" s="1374"/>
      <c r="B30" s="1375"/>
      <c r="C30" s="1375"/>
      <c r="D30" s="1372"/>
      <c r="E30" s="97"/>
      <c r="F30" s="97"/>
      <c r="G30" s="97"/>
      <c r="H30" s="97"/>
      <c r="I30" s="95"/>
    </row>
    <row r="31" spans="1:9" outlineLevel="1">
      <c r="A31" s="1374"/>
      <c r="B31" s="1375"/>
      <c r="C31" s="1375"/>
      <c r="D31" s="1372"/>
      <c r="E31" s="97"/>
      <c r="F31" s="97"/>
      <c r="G31" s="97"/>
      <c r="H31" s="97"/>
      <c r="I31" s="95"/>
    </row>
    <row r="32" spans="1:9" outlineLevel="1">
      <c r="A32" s="1374"/>
      <c r="B32" s="1375"/>
      <c r="C32" s="1375"/>
      <c r="D32" s="1372"/>
      <c r="E32" s="97"/>
      <c r="F32" s="97"/>
      <c r="G32" s="97"/>
      <c r="H32" s="97"/>
      <c r="I32" s="95"/>
    </row>
    <row r="33" spans="1:9" outlineLevel="1">
      <c r="A33" s="1374"/>
      <c r="B33" s="1375"/>
      <c r="C33" s="1375"/>
      <c r="D33" s="1372"/>
      <c r="E33" s="97"/>
      <c r="F33" s="97"/>
      <c r="G33" s="97"/>
      <c r="H33" s="97"/>
      <c r="I33" s="95"/>
    </row>
    <row r="34" spans="1:9" outlineLevel="1">
      <c r="A34" s="1374"/>
      <c r="B34" s="1375"/>
      <c r="C34" s="1375"/>
      <c r="D34" s="1372"/>
      <c r="E34" s="97"/>
      <c r="F34" s="97"/>
      <c r="G34" s="97"/>
      <c r="H34" s="97"/>
      <c r="I34" s="95"/>
    </row>
    <row r="35" spans="1:9" outlineLevel="1">
      <c r="A35" s="1374"/>
      <c r="B35" s="1375"/>
      <c r="C35" s="1375"/>
      <c r="D35" s="1372"/>
      <c r="E35" s="97"/>
      <c r="F35" s="97"/>
      <c r="G35" s="97"/>
      <c r="H35" s="97"/>
      <c r="I35" s="95"/>
    </row>
    <row r="36" spans="1:9" outlineLevel="1">
      <c r="A36" s="1374"/>
      <c r="B36" s="1375"/>
      <c r="C36" s="1375"/>
      <c r="D36" s="1372"/>
      <c r="E36" s="97"/>
      <c r="F36" s="97"/>
      <c r="G36" s="97"/>
      <c r="H36" s="97"/>
      <c r="I36" s="95"/>
    </row>
    <row r="37" spans="1:9" outlineLevel="1">
      <c r="A37" s="1374"/>
      <c r="B37" s="1375"/>
      <c r="C37" s="1375"/>
      <c r="D37" s="1372"/>
      <c r="E37" s="97"/>
      <c r="F37" s="97"/>
      <c r="G37" s="97"/>
      <c r="H37" s="97"/>
      <c r="I37" s="95"/>
    </row>
    <row r="38" spans="1:9" outlineLevel="1">
      <c r="A38" s="1374"/>
      <c r="B38" s="1375"/>
      <c r="C38" s="1375"/>
      <c r="D38" s="1372"/>
      <c r="E38" s="97"/>
      <c r="F38" s="97"/>
      <c r="G38" s="97"/>
      <c r="H38" s="97"/>
      <c r="I38" s="95"/>
    </row>
    <row r="39" spans="1:9" ht="30" customHeight="1" thickBot="1">
      <c r="A39" s="1368" t="s">
        <v>864</v>
      </c>
      <c r="B39" s="1369"/>
      <c r="C39" s="1369"/>
      <c r="D39" s="724" t="s">
        <v>699</v>
      </c>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3"/>
      <c r="B88" s="93"/>
      <c r="C88" s="130"/>
      <c r="D88" s="130"/>
      <c r="E88" s="97"/>
      <c r="F88" s="97"/>
      <c r="G88" s="97"/>
      <c r="H88" s="97"/>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2"/>
      <c r="B333" s="92"/>
      <c r="C333" s="2"/>
      <c r="D333" s="2"/>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row r="734" spans="1:9">
      <c r="A734" s="95"/>
      <c r="B734" s="95"/>
      <c r="C734" s="131"/>
      <c r="D734" s="131"/>
      <c r="E734" s="95"/>
      <c r="F734" s="95"/>
      <c r="G734" s="95"/>
      <c r="H734" s="95"/>
      <c r="I734" s="95"/>
    </row>
  </sheetData>
  <mergeCells count="11">
    <mergeCell ref="A39:C39"/>
    <mergeCell ref="B1:D2"/>
    <mergeCell ref="A7:C7"/>
    <mergeCell ref="A4:C5"/>
    <mergeCell ref="D4:D5"/>
    <mergeCell ref="D7:D12"/>
    <mergeCell ref="A8:C12"/>
    <mergeCell ref="A14:C38"/>
    <mergeCell ref="D14:D38"/>
    <mergeCell ref="A3:D3"/>
    <mergeCell ref="A13:C1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drawing r:id="rId3"/>
  <legacyDrawing r:id="rId4"/>
  <oleObjects>
    <mc:AlternateContent xmlns:mc="http://schemas.openxmlformats.org/markup-compatibility/2006">
      <mc:Choice Requires="x14">
        <oleObject progId="Acrobat Document" dvAspect="DVASPECT_ICON" shapeId="11266" r:id="rId5">
          <objectPr defaultSize="0" r:id="rId6">
            <anchor moveWithCells="1">
              <from>
                <xdr:col>9</xdr:col>
                <xdr:colOff>0</xdr:colOff>
                <xdr:row>13</xdr:row>
                <xdr:rowOff>0</xdr:rowOff>
              </from>
              <to>
                <xdr:col>10</xdr:col>
                <xdr:colOff>304800</xdr:colOff>
                <xdr:row>16</xdr:row>
                <xdr:rowOff>114300</xdr:rowOff>
              </to>
            </anchor>
          </objectPr>
        </oleObject>
      </mc:Choice>
      <mc:Fallback>
        <oleObject progId="Acrobat Document" dvAspect="DVASPECT_ICON" shapeId="11266" r:id="rId5"/>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124" t="s">
        <v>680</v>
      </c>
      <c r="B1" s="1125"/>
      <c r="C1" s="1125"/>
      <c r="D1" s="768"/>
      <c r="E1" s="208"/>
    </row>
    <row r="2" spans="1:5">
      <c r="A2" s="1126" t="s">
        <v>20</v>
      </c>
      <c r="B2" s="1127"/>
      <c r="C2" s="1127"/>
      <c r="D2" s="769"/>
      <c r="E2" s="208"/>
    </row>
    <row r="3" spans="1:5" ht="15.75" thickBot="1">
      <c r="A3" s="1385" t="s">
        <v>968</v>
      </c>
      <c r="B3" s="1386"/>
      <c r="C3" s="1386"/>
      <c r="D3" s="1387"/>
    </row>
    <row r="4" spans="1:5">
      <c r="A4" s="1131" t="s">
        <v>1295</v>
      </c>
      <c r="B4" s="1132"/>
      <c r="C4" s="1132"/>
      <c r="D4" s="1137" t="s">
        <v>1382</v>
      </c>
    </row>
    <row r="5" spans="1:5" ht="15.75" thickBot="1">
      <c r="A5" s="1134"/>
      <c r="B5" s="1135"/>
      <c r="C5" s="1135"/>
      <c r="D5" s="1178"/>
    </row>
    <row r="6" spans="1:5" ht="15.75" thickBot="1">
      <c r="A6" s="633" t="s">
        <v>1174</v>
      </c>
      <c r="B6" s="919">
        <f>Obsah!C4</f>
        <v>43100</v>
      </c>
      <c r="C6" s="626"/>
      <c r="D6" s="628"/>
    </row>
    <row r="7" spans="1:5" ht="24.75" customHeight="1">
      <c r="A7" s="1114" t="s">
        <v>200</v>
      </c>
      <c r="B7" s="1115"/>
      <c r="C7" s="1115"/>
      <c r="D7" s="1162" t="s">
        <v>1270</v>
      </c>
      <c r="E7" s="125"/>
    </row>
    <row r="8" spans="1:5" ht="121.5" customHeight="1">
      <c r="A8" s="1391" t="s">
        <v>1544</v>
      </c>
      <c r="B8" s="1381"/>
      <c r="C8" s="1382"/>
      <c r="D8" s="1390"/>
      <c r="E8" s="125"/>
    </row>
    <row r="9" spans="1:5" outlineLevel="1">
      <c r="A9" s="310"/>
      <c r="B9" s="311"/>
      <c r="C9" s="312"/>
      <c r="D9" s="1163" t="s">
        <v>202</v>
      </c>
      <c r="E9" s="125"/>
    </row>
    <row r="10" spans="1:5" outlineLevel="1">
      <c r="A10" s="313"/>
      <c r="B10" s="314"/>
      <c r="C10" s="315"/>
      <c r="D10" s="1163"/>
      <c r="E10" s="125"/>
    </row>
    <row r="11" spans="1:5" outlineLevel="1">
      <c r="A11" s="313"/>
      <c r="B11" s="314"/>
      <c r="C11" s="315"/>
      <c r="D11" s="1163"/>
      <c r="E11" s="125"/>
    </row>
    <row r="12" spans="1:5" outlineLevel="1">
      <c r="A12" s="313"/>
      <c r="B12" s="314"/>
      <c r="C12" s="315"/>
      <c r="D12" s="1163"/>
      <c r="E12" s="125"/>
    </row>
    <row r="13" spans="1:5" outlineLevel="1">
      <c r="A13" s="313"/>
      <c r="B13" s="314"/>
      <c r="C13" s="315"/>
      <c r="D13" s="1163"/>
      <c r="E13" s="125"/>
    </row>
    <row r="14" spans="1:5" outlineLevel="1">
      <c r="A14" s="313"/>
      <c r="B14" s="314"/>
      <c r="C14" s="315"/>
      <c r="D14" s="1163"/>
      <c r="E14" s="125"/>
    </row>
    <row r="15" spans="1:5" outlineLevel="1">
      <c r="A15" s="313"/>
      <c r="B15" s="314"/>
      <c r="C15" s="315"/>
      <c r="D15" s="1163"/>
      <c r="E15" s="125"/>
    </row>
    <row r="16" spans="1:5" outlineLevel="1">
      <c r="A16" s="313"/>
      <c r="B16" s="314"/>
      <c r="C16" s="315"/>
      <c r="D16" s="1163"/>
      <c r="E16" s="125"/>
    </row>
    <row r="17" spans="1:5" outlineLevel="1">
      <c r="A17" s="313"/>
      <c r="B17" s="314"/>
      <c r="C17" s="315"/>
      <c r="D17" s="1163"/>
      <c r="E17" s="125"/>
    </row>
    <row r="18" spans="1:5" outlineLevel="1">
      <c r="A18" s="313"/>
      <c r="B18" s="314"/>
      <c r="C18" s="315"/>
      <c r="D18" s="1163"/>
      <c r="E18" s="125"/>
    </row>
    <row r="19" spans="1:5" outlineLevel="1">
      <c r="A19" s="313"/>
      <c r="B19" s="314"/>
      <c r="C19" s="315"/>
      <c r="D19" s="1163"/>
      <c r="E19" s="125"/>
    </row>
    <row r="20" spans="1:5" outlineLevel="1">
      <c r="A20" s="313"/>
      <c r="B20" s="314"/>
      <c r="C20" s="315"/>
      <c r="D20" s="1163"/>
      <c r="E20" s="125"/>
    </row>
    <row r="21" spans="1:5" outlineLevel="1">
      <c r="A21" s="313"/>
      <c r="B21" s="314"/>
      <c r="C21" s="315"/>
      <c r="D21" s="1163"/>
      <c r="E21" s="125"/>
    </row>
    <row r="22" spans="1:5" outlineLevel="1">
      <c r="A22" s="313"/>
      <c r="B22" s="314"/>
      <c r="C22" s="315"/>
      <c r="D22" s="1163"/>
      <c r="E22" s="125"/>
    </row>
    <row r="23" spans="1:5" ht="15.75" outlineLevel="1" thickBot="1">
      <c r="A23" s="316"/>
      <c r="B23" s="317"/>
      <c r="C23" s="318"/>
      <c r="D23" s="1164"/>
      <c r="E23" s="125"/>
    </row>
    <row r="24" spans="1:5" ht="30" customHeight="1">
      <c r="A24" s="1114" t="s">
        <v>201</v>
      </c>
      <c r="B24" s="1115"/>
      <c r="C24" s="1115"/>
      <c r="D24" s="1162" t="s">
        <v>1271</v>
      </c>
      <c r="E24" s="125"/>
    </row>
    <row r="25" spans="1:5" ht="135" customHeight="1">
      <c r="A25" s="1392" t="s">
        <v>1568</v>
      </c>
      <c r="B25" s="1393"/>
      <c r="C25" s="1394"/>
      <c r="D25" s="1390"/>
      <c r="E25" s="125"/>
    </row>
    <row r="26" spans="1:5" outlineLevel="1">
      <c r="A26" s="310"/>
      <c r="B26" s="311"/>
      <c r="C26" s="312"/>
      <c r="D26" s="1163" t="s">
        <v>700</v>
      </c>
      <c r="E26" s="125"/>
    </row>
    <row r="27" spans="1:5" outlineLevel="1">
      <c r="A27" s="313"/>
      <c r="B27" s="314"/>
      <c r="C27" s="315"/>
      <c r="D27" s="1163"/>
      <c r="E27" s="125"/>
    </row>
    <row r="28" spans="1:5" outlineLevel="1">
      <c r="A28" s="313"/>
      <c r="B28" s="314"/>
      <c r="C28" s="315"/>
      <c r="D28" s="1163"/>
      <c r="E28" s="125"/>
    </row>
    <row r="29" spans="1:5" outlineLevel="1">
      <c r="A29" s="313"/>
      <c r="B29" s="314"/>
      <c r="C29" s="315"/>
      <c r="D29" s="1163"/>
      <c r="E29" s="125"/>
    </row>
    <row r="30" spans="1:5" outlineLevel="1">
      <c r="A30" s="313"/>
      <c r="B30" s="314"/>
      <c r="C30" s="315"/>
      <c r="D30" s="1163"/>
      <c r="E30" s="125"/>
    </row>
    <row r="31" spans="1:5" outlineLevel="1">
      <c r="A31" s="313"/>
      <c r="B31" s="314"/>
      <c r="C31" s="315"/>
      <c r="D31" s="1163"/>
      <c r="E31" s="125"/>
    </row>
    <row r="32" spans="1:5" outlineLevel="1">
      <c r="A32" s="313"/>
      <c r="B32" s="314"/>
      <c r="C32" s="315"/>
      <c r="D32" s="1163"/>
      <c r="E32" s="125"/>
    </row>
    <row r="33" spans="1:5" outlineLevel="1">
      <c r="A33" s="313"/>
      <c r="B33" s="314"/>
      <c r="C33" s="315"/>
      <c r="D33" s="1163"/>
      <c r="E33" s="125"/>
    </row>
    <row r="34" spans="1:5" outlineLevel="1">
      <c r="A34" s="313"/>
      <c r="B34" s="314"/>
      <c r="C34" s="315"/>
      <c r="D34" s="1163"/>
      <c r="E34" s="125"/>
    </row>
    <row r="35" spans="1:5" outlineLevel="1">
      <c r="A35" s="313"/>
      <c r="B35" s="314"/>
      <c r="C35" s="315"/>
      <c r="D35" s="1163"/>
      <c r="E35" s="125"/>
    </row>
    <row r="36" spans="1:5" outlineLevel="1">
      <c r="A36" s="313"/>
      <c r="B36" s="314"/>
      <c r="C36" s="315"/>
      <c r="D36" s="1163"/>
      <c r="E36" s="125"/>
    </row>
    <row r="37" spans="1:5" outlineLevel="1">
      <c r="A37" s="313"/>
      <c r="B37" s="314"/>
      <c r="C37" s="315"/>
      <c r="D37" s="1163"/>
      <c r="E37" s="125"/>
    </row>
    <row r="38" spans="1:5" outlineLevel="1">
      <c r="A38" s="313"/>
      <c r="B38" s="314"/>
      <c r="C38" s="315"/>
      <c r="D38" s="1163"/>
      <c r="E38" s="125"/>
    </row>
    <row r="39" spans="1:5" outlineLevel="1">
      <c r="A39" s="313"/>
      <c r="B39" s="314"/>
      <c r="C39" s="315"/>
      <c r="D39" s="1163"/>
      <c r="E39" s="125"/>
    </row>
    <row r="40" spans="1:5" ht="15.75" outlineLevel="1" thickBot="1">
      <c r="A40" s="316"/>
      <c r="B40" s="317"/>
      <c r="C40" s="318"/>
      <c r="D40" s="1164"/>
      <c r="E40" s="125"/>
    </row>
    <row r="41" spans="1:5" ht="30" customHeight="1">
      <c r="A41" s="1388" t="s">
        <v>0</v>
      </c>
      <c r="B41" s="1389"/>
      <c r="C41" s="1389"/>
      <c r="D41" s="1162" t="s">
        <v>701</v>
      </c>
      <c r="E41" s="125"/>
    </row>
    <row r="42" spans="1:5" ht="15" customHeight="1" thickBot="1">
      <c r="A42" s="880" t="s">
        <v>1432</v>
      </c>
      <c r="B42" s="714"/>
      <c r="C42" s="715"/>
      <c r="D42" s="1384"/>
      <c r="E42" s="125"/>
    </row>
    <row r="43" spans="1:5" outlineLevel="1">
      <c r="A43" s="477"/>
      <c r="B43" s="447"/>
      <c r="C43" s="447"/>
      <c r="D43" s="1383" t="s">
        <v>701</v>
      </c>
      <c r="E43" s="125"/>
    </row>
    <row r="44" spans="1:5" outlineLevel="1">
      <c r="A44" s="477"/>
      <c r="B44" s="447"/>
      <c r="C44" s="447"/>
      <c r="D44" s="1383"/>
      <c r="E44" s="125"/>
    </row>
    <row r="45" spans="1:5" outlineLevel="1">
      <c r="A45" s="477"/>
      <c r="B45" s="447"/>
      <c r="C45" s="447"/>
      <c r="D45" s="1383"/>
      <c r="E45" s="125"/>
    </row>
    <row r="46" spans="1:5" outlineLevel="1">
      <c r="A46" s="477"/>
      <c r="B46" s="447"/>
      <c r="C46" s="447"/>
      <c r="D46" s="1383"/>
      <c r="E46" s="125"/>
    </row>
    <row r="47" spans="1:5" outlineLevel="1">
      <c r="A47" s="477"/>
      <c r="B47" s="447"/>
      <c r="C47" s="447"/>
      <c r="D47" s="1383"/>
      <c r="E47" s="125"/>
    </row>
    <row r="48" spans="1:5" outlineLevel="1">
      <c r="A48" s="477"/>
      <c r="B48" s="447"/>
      <c r="C48" s="447"/>
      <c r="D48" s="1383"/>
      <c r="E48" s="125"/>
    </row>
    <row r="49" spans="1:5" outlineLevel="1">
      <c r="A49" s="477"/>
      <c r="B49" s="447"/>
      <c r="C49" s="447"/>
      <c r="D49" s="1383"/>
      <c r="E49" s="125"/>
    </row>
    <row r="50" spans="1:5" outlineLevel="1">
      <c r="A50" s="477"/>
      <c r="B50" s="447"/>
      <c r="C50" s="447"/>
      <c r="D50" s="1383"/>
      <c r="E50" s="125"/>
    </row>
    <row r="51" spans="1:5" outlineLevel="1">
      <c r="A51" s="477"/>
      <c r="B51" s="447"/>
      <c r="C51" s="447"/>
      <c r="D51" s="1383"/>
      <c r="E51" s="125"/>
    </row>
    <row r="52" spans="1:5" ht="15.75" outlineLevel="1" thickBot="1">
      <c r="A52" s="469"/>
      <c r="B52" s="478"/>
      <c r="C52" s="478"/>
      <c r="D52" s="1384"/>
      <c r="E52" s="125"/>
    </row>
    <row r="53" spans="1:5">
      <c r="A53" s="447"/>
      <c r="B53" s="447"/>
      <c r="C53" s="447"/>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C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sqref="A1:F1"/>
    </sheetView>
  </sheetViews>
  <sheetFormatPr defaultRowHeight="15"/>
  <cols>
    <col min="1" max="1" width="22.5703125" customWidth="1"/>
    <col min="2" max="2" width="42.28515625" customWidth="1"/>
    <col min="3" max="6" width="13.7109375" customWidth="1"/>
    <col min="7" max="7" width="11.42578125" customWidth="1"/>
  </cols>
  <sheetData>
    <row r="1" spans="1:8">
      <c r="A1" s="1124" t="s">
        <v>896</v>
      </c>
      <c r="B1" s="1125"/>
      <c r="C1" s="1125"/>
      <c r="D1" s="1125"/>
      <c r="E1" s="1125"/>
      <c r="F1" s="1125"/>
      <c r="G1" s="768"/>
      <c r="H1" s="208"/>
    </row>
    <row r="2" spans="1:8">
      <c r="A2" s="1126" t="s">
        <v>20</v>
      </c>
      <c r="B2" s="1127"/>
      <c r="C2" s="1127"/>
      <c r="D2" s="1127"/>
      <c r="E2" s="1127"/>
      <c r="F2" s="1127"/>
      <c r="G2" s="769"/>
      <c r="H2" s="208"/>
    </row>
    <row r="3" spans="1:8" ht="15.75" thickBot="1">
      <c r="A3" s="1385" t="s">
        <v>968</v>
      </c>
      <c r="B3" s="1386"/>
      <c r="C3" s="1386"/>
      <c r="D3" s="1386"/>
      <c r="E3" s="1386"/>
      <c r="F3" s="1386"/>
      <c r="G3" s="1387"/>
    </row>
    <row r="4" spans="1:8">
      <c r="A4" s="1131" t="s">
        <v>1295</v>
      </c>
      <c r="B4" s="1132"/>
      <c r="C4" s="1132"/>
      <c r="D4" s="1132"/>
      <c r="E4" s="1132"/>
      <c r="F4" s="1132"/>
      <c r="G4" s="1137" t="s">
        <v>1382</v>
      </c>
    </row>
    <row r="5" spans="1:8" ht="26.25" customHeight="1" thickBot="1">
      <c r="A5" s="1134"/>
      <c r="B5" s="1135"/>
      <c r="C5" s="1135"/>
      <c r="D5" s="1135"/>
      <c r="E5" s="1135"/>
      <c r="F5" s="1135"/>
      <c r="G5" s="1178"/>
    </row>
    <row r="6" spans="1:8" ht="18" customHeight="1" thickBot="1">
      <c r="A6" s="633" t="s">
        <v>1174</v>
      </c>
      <c r="B6" s="919">
        <f>Obsah!C4</f>
        <v>43100</v>
      </c>
      <c r="C6" s="448"/>
      <c r="D6" s="448"/>
      <c r="E6" s="626"/>
      <c r="F6" s="626"/>
      <c r="G6" s="628"/>
    </row>
    <row r="7" spans="1:8" ht="36.75" customHeight="1">
      <c r="A7" s="1401"/>
      <c r="B7" s="1402"/>
      <c r="C7" s="450" t="s">
        <v>891</v>
      </c>
      <c r="D7" s="450" t="s">
        <v>892</v>
      </c>
      <c r="E7" s="450" t="s">
        <v>893</v>
      </c>
      <c r="F7" s="735" t="s">
        <v>894</v>
      </c>
      <c r="G7" s="1162"/>
      <c r="H7" s="125"/>
    </row>
    <row r="8" spans="1:8" ht="15.75" thickBot="1">
      <c r="A8" s="1403"/>
      <c r="B8" s="1404"/>
      <c r="C8" s="451" t="s">
        <v>1479</v>
      </c>
      <c r="D8" s="451" t="s">
        <v>1480</v>
      </c>
      <c r="E8" s="451" t="s">
        <v>1481</v>
      </c>
      <c r="F8" s="452" t="s">
        <v>1482</v>
      </c>
      <c r="G8" s="1164"/>
      <c r="H8" s="125"/>
    </row>
    <row r="9" spans="1:8" ht="28.5" customHeight="1">
      <c r="A9" s="1399" t="s">
        <v>1375</v>
      </c>
      <c r="B9" s="449" t="s">
        <v>53</v>
      </c>
      <c r="C9" s="920">
        <v>19090.604562799999</v>
      </c>
      <c r="D9" s="920">
        <v>25929.487804740002</v>
      </c>
      <c r="E9" s="920">
        <v>28569.582834360001</v>
      </c>
      <c r="F9" s="870"/>
      <c r="G9" s="1163" t="s">
        <v>1266</v>
      </c>
      <c r="H9" s="125"/>
    </row>
    <row r="10" spans="1:8" ht="26.25" customHeight="1">
      <c r="A10" s="1146"/>
      <c r="B10" s="156" t="s">
        <v>54</v>
      </c>
      <c r="C10" s="921"/>
      <c r="D10" s="156"/>
      <c r="E10" s="156"/>
      <c r="F10" s="861"/>
      <c r="G10" s="1163"/>
      <c r="H10" s="125"/>
    </row>
    <row r="11" spans="1:8" ht="18" customHeight="1">
      <c r="A11" s="1146"/>
      <c r="B11" s="156" t="s">
        <v>55</v>
      </c>
      <c r="C11" s="921"/>
      <c r="D11" s="156"/>
      <c r="E11" s="156"/>
      <c r="F11" s="861"/>
      <c r="G11" s="1163"/>
      <c r="H11" s="125"/>
    </row>
    <row r="12" spans="1:8" ht="18" customHeight="1">
      <c r="A12" s="1146"/>
      <c r="B12" s="156" t="s">
        <v>56</v>
      </c>
      <c r="C12" s="921"/>
      <c r="D12" s="156"/>
      <c r="E12" s="156"/>
      <c r="F12" s="861"/>
      <c r="G12" s="1163"/>
      <c r="H12" s="125"/>
    </row>
    <row r="13" spans="1:8" ht="18" customHeight="1">
      <c r="A13" s="1146"/>
      <c r="B13" s="156" t="s">
        <v>57</v>
      </c>
      <c r="C13" s="921"/>
      <c r="D13" s="156"/>
      <c r="E13" s="156"/>
      <c r="F13" s="861"/>
      <c r="G13" s="1163"/>
      <c r="H13" s="125"/>
    </row>
    <row r="14" spans="1:8" ht="18" customHeight="1">
      <c r="A14" s="1146"/>
      <c r="B14" s="156" t="s">
        <v>58</v>
      </c>
      <c r="C14" s="896">
        <v>87718.588123809895</v>
      </c>
      <c r="D14" s="920">
        <v>92369.957889085897</v>
      </c>
      <c r="E14" s="920">
        <v>63675.503335564703</v>
      </c>
      <c r="F14" s="920">
        <v>54128.462358221637</v>
      </c>
      <c r="G14" s="1163"/>
      <c r="H14" s="125"/>
    </row>
    <row r="15" spans="1:8" ht="18" customHeight="1">
      <c r="A15" s="1146"/>
      <c r="B15" s="156" t="s">
        <v>59</v>
      </c>
      <c r="C15" s="896">
        <v>1942882.4243075999</v>
      </c>
      <c r="D15" s="920">
        <v>1894226.371422</v>
      </c>
      <c r="E15" s="920">
        <v>1706026.50376853</v>
      </c>
      <c r="F15" s="920">
        <v>1795001.1717180002</v>
      </c>
      <c r="G15" s="1163"/>
      <c r="H15" s="125"/>
    </row>
    <row r="16" spans="1:8" ht="18" customHeight="1">
      <c r="A16" s="1146"/>
      <c r="B16" s="156" t="s">
        <v>60</v>
      </c>
      <c r="C16" s="896">
        <v>753155.90539783798</v>
      </c>
      <c r="D16" s="920">
        <v>713130.88511393603</v>
      </c>
      <c r="E16" s="920">
        <v>659873.91464962903</v>
      </c>
      <c r="F16" s="920">
        <v>615937.003800796</v>
      </c>
      <c r="G16" s="1163"/>
      <c r="H16" s="125"/>
    </row>
    <row r="17" spans="1:8" ht="18" customHeight="1">
      <c r="A17" s="1146"/>
      <c r="B17" s="156" t="s">
        <v>61</v>
      </c>
      <c r="C17" s="896">
        <v>31168.502863843001</v>
      </c>
      <c r="D17" s="920">
        <v>32474.8641421631</v>
      </c>
      <c r="E17" s="920">
        <v>21555.564627683099</v>
      </c>
      <c r="F17" s="920">
        <v>13701.628141483101</v>
      </c>
      <c r="G17" s="1163"/>
      <c r="H17" s="125"/>
    </row>
    <row r="18" spans="1:8" ht="18" customHeight="1">
      <c r="A18" s="1146"/>
      <c r="B18" s="156" t="s">
        <v>62</v>
      </c>
      <c r="C18" s="896">
        <v>16172.0637121072</v>
      </c>
      <c r="D18" s="920">
        <v>12917.743329406399</v>
      </c>
      <c r="E18" s="920">
        <v>10042.0932551032</v>
      </c>
      <c r="F18" s="920">
        <v>10981.646963442403</v>
      </c>
      <c r="G18" s="1163"/>
      <c r="H18" s="125"/>
    </row>
    <row r="19" spans="1:8" ht="18" customHeight="1">
      <c r="A19" s="1146"/>
      <c r="B19" s="156" t="s">
        <v>63</v>
      </c>
      <c r="C19" s="896">
        <v>164411.25039959999</v>
      </c>
      <c r="D19" s="896">
        <v>236939.62167359999</v>
      </c>
      <c r="E19" s="896">
        <v>238895.42475400001</v>
      </c>
      <c r="F19" s="896">
        <v>238755.5683632</v>
      </c>
      <c r="G19" s="1163"/>
      <c r="H19" s="125"/>
    </row>
    <row r="20" spans="1:8" ht="18" customHeight="1">
      <c r="A20" s="1146"/>
      <c r="B20" s="156" t="s">
        <v>65</v>
      </c>
      <c r="C20" s="922"/>
      <c r="D20" s="156"/>
      <c r="E20" s="156"/>
      <c r="F20" s="861"/>
      <c r="G20" s="1163"/>
      <c r="H20" s="125"/>
    </row>
    <row r="21" spans="1:8" ht="18" customHeight="1">
      <c r="A21" s="1146"/>
      <c r="B21" s="156" t="s">
        <v>64</v>
      </c>
      <c r="C21" s="922"/>
      <c r="D21" s="156"/>
      <c r="E21" s="156"/>
      <c r="F21" s="861"/>
      <c r="G21" s="1163"/>
      <c r="H21" s="125"/>
    </row>
    <row r="22" spans="1:8" ht="26.25" customHeight="1">
      <c r="A22" s="1146"/>
      <c r="B22" s="156" t="s">
        <v>67</v>
      </c>
      <c r="C22" s="922"/>
      <c r="D22" s="156"/>
      <c r="E22" s="156"/>
      <c r="F22" s="861"/>
      <c r="G22" s="1163"/>
      <c r="H22" s="125"/>
    </row>
    <row r="23" spans="1:8" ht="27.75" customHeight="1">
      <c r="A23" s="1146"/>
      <c r="B23" s="156" t="s">
        <v>66</v>
      </c>
      <c r="C23" s="922"/>
      <c r="D23" s="156"/>
      <c r="E23" s="156"/>
      <c r="F23" s="861"/>
      <c r="G23" s="1163"/>
      <c r="H23" s="125"/>
    </row>
    <row r="24" spans="1:8" ht="16.5" customHeight="1">
      <c r="A24" s="1146"/>
      <c r="B24" s="156" t="s">
        <v>68</v>
      </c>
      <c r="C24" s="923">
        <v>30755.668000000001</v>
      </c>
      <c r="D24" s="924">
        <v>30755.668000000001</v>
      </c>
      <c r="E24" s="924">
        <v>28755.668000000001</v>
      </c>
      <c r="F24" s="924">
        <v>28591.668000000001</v>
      </c>
      <c r="G24" s="1163"/>
      <c r="H24" s="125"/>
    </row>
    <row r="25" spans="1:8" ht="16.5" customHeight="1" thickBot="1">
      <c r="A25" s="1400"/>
      <c r="B25" s="157" t="s">
        <v>69</v>
      </c>
      <c r="C25" s="896">
        <v>53731.950632799999</v>
      </c>
      <c r="D25" s="920">
        <v>48963.5551184</v>
      </c>
      <c r="E25" s="920">
        <v>49031.825761600201</v>
      </c>
      <c r="F25" s="920">
        <v>77750.352594299839</v>
      </c>
      <c r="G25" s="1163"/>
      <c r="H25" s="125"/>
    </row>
    <row r="26" spans="1:8" ht="16.5" customHeight="1">
      <c r="A26" s="1114" t="s">
        <v>203</v>
      </c>
      <c r="B26" s="155" t="s">
        <v>204</v>
      </c>
      <c r="C26" s="925"/>
      <c r="D26" s="155"/>
      <c r="E26" s="155"/>
      <c r="F26" s="859"/>
      <c r="G26" s="1162" t="s">
        <v>1267</v>
      </c>
      <c r="H26" s="125"/>
    </row>
    <row r="27" spans="1:8" ht="38.25">
      <c r="A27" s="1146"/>
      <c r="B27" s="156" t="s">
        <v>44</v>
      </c>
      <c r="C27" s="921"/>
      <c r="D27" s="156"/>
      <c r="E27" s="156"/>
      <c r="F27" s="861"/>
      <c r="G27" s="1163"/>
      <c r="H27" s="125"/>
    </row>
    <row r="28" spans="1:8">
      <c r="A28" s="1146"/>
      <c r="B28" s="156" t="s">
        <v>205</v>
      </c>
      <c r="C28" s="896">
        <v>51813.730501027501</v>
      </c>
      <c r="D28" s="920">
        <v>57899.861552167502</v>
      </c>
      <c r="E28" s="920">
        <v>33231.223305197796</v>
      </c>
      <c r="F28" s="920">
        <v>38796.355910987375</v>
      </c>
      <c r="G28" s="1163"/>
      <c r="H28" s="125"/>
    </row>
    <row r="29" spans="1:8">
      <c r="A29" s="1146"/>
      <c r="B29" s="156" t="s">
        <v>42</v>
      </c>
      <c r="C29" s="921"/>
      <c r="D29" s="156"/>
      <c r="E29" s="156"/>
      <c r="F29" s="861"/>
      <c r="G29" s="1163"/>
      <c r="H29" s="125"/>
    </row>
    <row r="30" spans="1:8" ht="15.75" thickBot="1">
      <c r="A30" s="1400"/>
      <c r="B30" s="157" t="s">
        <v>41</v>
      </c>
      <c r="C30" s="926"/>
      <c r="D30" s="157"/>
      <c r="E30" s="157"/>
      <c r="F30" s="158"/>
      <c r="G30" s="1163"/>
      <c r="H30" s="125"/>
    </row>
    <row r="31" spans="1:8" ht="25.5">
      <c r="A31" s="1114" t="s">
        <v>1374</v>
      </c>
      <c r="B31" s="779" t="s">
        <v>930</v>
      </c>
      <c r="C31" s="927">
        <v>235775</v>
      </c>
      <c r="D31" s="927">
        <v>235775</v>
      </c>
      <c r="E31" s="927">
        <v>235775</v>
      </c>
      <c r="F31" s="927">
        <v>235775</v>
      </c>
      <c r="G31" s="1111" t="s">
        <v>1268</v>
      </c>
      <c r="H31" s="125"/>
    </row>
    <row r="32" spans="1:8" ht="25.5">
      <c r="A32" s="1146"/>
      <c r="B32" s="780" t="s">
        <v>931</v>
      </c>
      <c r="C32" s="898"/>
      <c r="D32" s="920"/>
      <c r="E32" s="920"/>
      <c r="F32" s="920"/>
      <c r="G32" s="1113"/>
      <c r="H32" s="125"/>
    </row>
    <row r="33" spans="1:8" ht="26.25" thickBot="1">
      <c r="A33" s="1155"/>
      <c r="B33" s="781" t="s">
        <v>932</v>
      </c>
      <c r="C33" s="928"/>
      <c r="D33" s="860"/>
      <c r="E33" s="860"/>
      <c r="F33" s="860"/>
      <c r="G33" s="1112"/>
      <c r="H33" s="125"/>
    </row>
    <row r="34" spans="1:8" ht="26.25" customHeight="1">
      <c r="A34" s="1388" t="s">
        <v>1284</v>
      </c>
      <c r="B34" s="162" t="s">
        <v>53</v>
      </c>
      <c r="C34" s="929"/>
      <c r="D34" s="162"/>
      <c r="E34" s="162"/>
      <c r="F34" s="859"/>
      <c r="G34" s="1162" t="s">
        <v>1269</v>
      </c>
      <c r="H34" s="125"/>
    </row>
    <row r="35" spans="1:8">
      <c r="A35" s="1397"/>
      <c r="B35" s="160" t="s">
        <v>58</v>
      </c>
      <c r="C35" s="930"/>
      <c r="D35" s="160"/>
      <c r="E35" s="160"/>
      <c r="F35" s="861"/>
      <c r="G35" s="1163"/>
      <c r="H35" s="125"/>
    </row>
    <row r="36" spans="1:8">
      <c r="A36" s="1397"/>
      <c r="B36" s="160" t="s">
        <v>59</v>
      </c>
      <c r="C36" s="930"/>
      <c r="D36" s="160"/>
      <c r="E36" s="160"/>
      <c r="F36" s="861"/>
      <c r="G36" s="1163"/>
      <c r="H36" s="125"/>
    </row>
    <row r="37" spans="1:8">
      <c r="A37" s="1397"/>
      <c r="B37" s="160" t="s">
        <v>60</v>
      </c>
      <c r="C37" s="930"/>
      <c r="D37" s="160"/>
      <c r="E37" s="160"/>
      <c r="F37" s="861"/>
      <c r="G37" s="1163"/>
      <c r="H37" s="125"/>
    </row>
    <row r="38" spans="1:8">
      <c r="A38" s="1397"/>
      <c r="B38" s="160" t="s">
        <v>68</v>
      </c>
      <c r="C38" s="930"/>
      <c r="D38" s="160"/>
      <c r="E38" s="160"/>
      <c r="F38" s="861"/>
      <c r="G38" s="1163"/>
      <c r="H38" s="125"/>
    </row>
    <row r="39" spans="1:8">
      <c r="A39" s="1397"/>
      <c r="B39" s="160" t="s">
        <v>64</v>
      </c>
      <c r="C39" s="930"/>
      <c r="D39" s="160"/>
      <c r="E39" s="160"/>
      <c r="F39" s="861"/>
      <c r="G39" s="1163"/>
      <c r="H39" s="125"/>
    </row>
    <row r="40" spans="1:8" ht="97.5" customHeight="1" thickBot="1">
      <c r="A40" s="1398"/>
      <c r="B40" s="165" t="s">
        <v>757</v>
      </c>
      <c r="C40" s="931"/>
      <c r="D40" s="165"/>
      <c r="E40" s="165"/>
      <c r="F40" s="860"/>
      <c r="G40" s="1163"/>
      <c r="H40" s="125"/>
    </row>
    <row r="41" spans="1:8" ht="25.5">
      <c r="A41" s="1395" t="s">
        <v>1283</v>
      </c>
      <c r="B41" s="237" t="s">
        <v>1376</v>
      </c>
      <c r="C41" s="932"/>
      <c r="D41" s="237"/>
      <c r="E41" s="705"/>
      <c r="F41" s="706"/>
      <c r="G41" s="1163"/>
      <c r="H41" s="125"/>
    </row>
    <row r="42" spans="1:8" ht="38.25">
      <c r="A42" s="1395"/>
      <c r="B42" s="237" t="s">
        <v>1377</v>
      </c>
      <c r="C42" s="932"/>
      <c r="D42" s="237"/>
      <c r="E42" s="237"/>
      <c r="F42" s="707"/>
      <c r="G42" s="1163"/>
      <c r="H42" s="125"/>
    </row>
    <row r="43" spans="1:8" ht="38.25">
      <c r="A43" s="1395"/>
      <c r="B43" s="237" t="s">
        <v>1378</v>
      </c>
      <c r="C43" s="932"/>
      <c r="D43" s="237"/>
      <c r="E43" s="237"/>
      <c r="F43" s="707"/>
      <c r="G43" s="1163"/>
      <c r="H43" s="125"/>
    </row>
    <row r="44" spans="1:8" ht="38.25">
      <c r="A44" s="1395"/>
      <c r="B44" s="237" t="s">
        <v>1379</v>
      </c>
      <c r="C44" s="932"/>
      <c r="D44" s="237"/>
      <c r="E44" s="237"/>
      <c r="F44" s="707"/>
      <c r="G44" s="1163"/>
      <c r="H44" s="125"/>
    </row>
    <row r="45" spans="1:8" ht="26.25" thickBot="1">
      <c r="A45" s="1396"/>
      <c r="B45" s="239" t="s">
        <v>1380</v>
      </c>
      <c r="C45" s="933"/>
      <c r="D45" s="239"/>
      <c r="E45" s="239"/>
      <c r="F45" s="778"/>
      <c r="G45" s="1164"/>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ht="15" customHeight="1">
      <c r="H56" s="125"/>
    </row>
    <row r="57" spans="8:8">
      <c r="H57" s="125"/>
    </row>
    <row r="58" spans="8:8">
      <c r="H58" s="125"/>
    </row>
    <row r="59" spans="8:8">
      <c r="H59" s="125"/>
    </row>
    <row r="60" spans="8:8">
      <c r="H60" s="125"/>
    </row>
    <row r="61" spans="8:8">
      <c r="H61" s="125"/>
    </row>
    <row r="62" spans="8:8">
      <c r="H62" s="125"/>
    </row>
    <row r="63" spans="8:8">
      <c r="H63" s="125"/>
    </row>
    <row r="64" spans="8:8" ht="30" customHeight="1">
      <c r="H64" s="125"/>
    </row>
    <row r="65" spans="8:8" ht="15" customHeight="1">
      <c r="H65" s="125"/>
    </row>
    <row r="66" spans="8:8" ht="15"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124" t="s">
        <v>681</v>
      </c>
      <c r="B1" s="1125"/>
      <c r="C1" s="1125"/>
      <c r="D1" s="768"/>
      <c r="E1" s="208"/>
    </row>
    <row r="2" spans="1:44">
      <c r="A2" s="1126" t="s">
        <v>21</v>
      </c>
      <c r="B2" s="1127"/>
      <c r="C2" s="1127"/>
      <c r="D2" s="769"/>
      <c r="E2" s="208"/>
    </row>
    <row r="3" spans="1:44" ht="15.75" thickBot="1">
      <c r="A3" s="1430"/>
      <c r="B3" s="1431"/>
      <c r="C3" s="1431"/>
      <c r="D3" s="1432"/>
    </row>
    <row r="4" spans="1:44">
      <c r="A4" s="1131" t="s">
        <v>1</v>
      </c>
      <c r="B4" s="1132"/>
      <c r="C4" s="1132"/>
      <c r="D4" s="1137" t="s">
        <v>1382</v>
      </c>
    </row>
    <row r="5" spans="1:44" ht="15.75" thickBot="1">
      <c r="A5" s="1134"/>
      <c r="B5" s="1135"/>
      <c r="C5" s="1135"/>
      <c r="D5" s="1178"/>
    </row>
    <row r="6" spans="1:44" ht="15.75" thickBot="1">
      <c r="A6" s="633" t="s">
        <v>1174</v>
      </c>
      <c r="B6" s="919">
        <f>Obsah!C4</f>
        <v>43100</v>
      </c>
      <c r="C6" s="626"/>
      <c r="D6" s="287"/>
      <c r="E6" s="5"/>
    </row>
    <row r="7" spans="1:44">
      <c r="A7" s="1447" t="s">
        <v>2</v>
      </c>
      <c r="B7" s="1448"/>
      <c r="C7" s="1449"/>
      <c r="D7" s="1111" t="s">
        <v>1257</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51" customHeight="1" thickBot="1">
      <c r="A8" s="1439" t="s">
        <v>1545</v>
      </c>
      <c r="B8" s="1440"/>
      <c r="C8" s="1441"/>
      <c r="D8" s="111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outlineLevel="1">
      <c r="A9" s="346"/>
      <c r="B9" s="347"/>
      <c r="C9" s="348"/>
      <c r="D9" s="1427" t="s">
        <v>702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outlineLevel="1">
      <c r="A10" s="349"/>
      <c r="B10" s="350"/>
      <c r="C10" s="351"/>
      <c r="D10" s="1428"/>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outlineLevel="1">
      <c r="A11" s="349"/>
      <c r="B11" s="350"/>
      <c r="C11" s="351"/>
      <c r="D11" s="1428"/>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outlineLevel="1">
      <c r="A12" s="349"/>
      <c r="B12" s="350"/>
      <c r="C12" s="351"/>
      <c r="D12" s="1428"/>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outlineLevel="1">
      <c r="A13" s="349"/>
      <c r="B13" s="350"/>
      <c r="C13" s="351"/>
      <c r="D13" s="1428"/>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outlineLevel="1">
      <c r="A14" s="349"/>
      <c r="B14" s="350"/>
      <c r="C14" s="351"/>
      <c r="D14" s="1428"/>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outlineLevel="1">
      <c r="A15" s="349"/>
      <c r="B15" s="350"/>
      <c r="C15" s="351"/>
      <c r="D15" s="1428"/>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outlineLevel="1">
      <c r="A16" s="349"/>
      <c r="B16" s="350"/>
      <c r="C16" s="351"/>
      <c r="D16" s="1428"/>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outlineLevel="1">
      <c r="A17" s="349"/>
      <c r="B17" s="350"/>
      <c r="C17" s="351"/>
      <c r="D17" s="1428"/>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outlineLevel="1">
      <c r="A18" s="349"/>
      <c r="B18" s="350"/>
      <c r="C18" s="351"/>
      <c r="D18" s="1428"/>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outlineLevel="1">
      <c r="A19" s="349"/>
      <c r="B19" s="350"/>
      <c r="C19" s="351"/>
      <c r="D19" s="1428"/>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outlineLevel="1">
      <c r="A20" s="349"/>
      <c r="B20" s="350"/>
      <c r="C20" s="351"/>
      <c r="D20" s="1428"/>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outlineLevel="1">
      <c r="A21" s="349"/>
      <c r="B21" s="350"/>
      <c r="C21" s="351"/>
      <c r="D21" s="1428"/>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outlineLevel="1">
      <c r="A22" s="349"/>
      <c r="B22" s="350"/>
      <c r="C22" s="351"/>
      <c r="D22" s="1428"/>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outlineLevel="1" thickBot="1">
      <c r="A23" s="352"/>
      <c r="B23" s="353"/>
      <c r="C23" s="354"/>
      <c r="D23" s="1429"/>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 r="A24" s="1447" t="s">
        <v>3</v>
      </c>
      <c r="B24" s="1448"/>
      <c r="C24" s="1449"/>
      <c r="D24" s="1111" t="s">
        <v>1258</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48" customHeight="1" thickBot="1">
      <c r="A25" s="1442" t="s">
        <v>1567</v>
      </c>
      <c r="B25" s="1443"/>
      <c r="C25" s="1444"/>
      <c r="D25" s="111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outlineLevel="1">
      <c r="A26" s="346"/>
      <c r="B26" s="347"/>
      <c r="C26" s="348"/>
      <c r="D26" s="1427" t="s">
        <v>703</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outlineLevel="1">
      <c r="A27" s="349"/>
      <c r="B27" s="350"/>
      <c r="C27" s="351"/>
      <c r="D27" s="1428"/>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outlineLevel="1">
      <c r="A28" s="349"/>
      <c r="B28" s="350"/>
      <c r="C28" s="351"/>
      <c r="D28" s="1428"/>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outlineLevel="1">
      <c r="A29" s="349"/>
      <c r="B29" s="350"/>
      <c r="C29" s="351"/>
      <c r="D29" s="1428"/>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outlineLevel="1">
      <c r="A30" s="349"/>
      <c r="B30" s="350"/>
      <c r="C30" s="351"/>
      <c r="D30" s="1428"/>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outlineLevel="1">
      <c r="A31" s="349"/>
      <c r="B31" s="350"/>
      <c r="C31" s="351"/>
      <c r="D31" s="1428"/>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outlineLevel="1">
      <c r="A32" s="349"/>
      <c r="B32" s="350"/>
      <c r="C32" s="351"/>
      <c r="D32" s="1428"/>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outlineLevel="1">
      <c r="A33" s="349"/>
      <c r="B33" s="350"/>
      <c r="C33" s="351"/>
      <c r="D33" s="1428"/>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outlineLevel="1">
      <c r="A34" s="349"/>
      <c r="B34" s="350"/>
      <c r="C34" s="351"/>
      <c r="D34" s="1428"/>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outlineLevel="1">
      <c r="A35" s="349"/>
      <c r="B35" s="350"/>
      <c r="C35" s="351"/>
      <c r="D35" s="1428"/>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outlineLevel="1">
      <c r="A36" s="349"/>
      <c r="B36" s="350"/>
      <c r="C36" s="351"/>
      <c r="D36" s="1428"/>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outlineLevel="1">
      <c r="A37" s="349"/>
      <c r="B37" s="350"/>
      <c r="C37" s="351"/>
      <c r="D37" s="1428"/>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outlineLevel="1">
      <c r="A38" s="349"/>
      <c r="B38" s="350"/>
      <c r="C38" s="351"/>
      <c r="D38" s="1428"/>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outlineLevel="1">
      <c r="A39" s="349"/>
      <c r="B39" s="350"/>
      <c r="C39" s="351"/>
      <c r="D39" s="1428"/>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outlineLevel="1" thickBot="1">
      <c r="A40" s="352"/>
      <c r="B40" s="353"/>
      <c r="C40" s="354"/>
      <c r="D40" s="1429"/>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 r="A41" s="1447" t="s">
        <v>4</v>
      </c>
      <c r="B41" s="1448"/>
      <c r="C41" s="1449"/>
      <c r="D41" s="1111" t="s">
        <v>1259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55" t="s">
        <v>1537</v>
      </c>
      <c r="B42" s="356"/>
      <c r="C42" s="357"/>
      <c r="D42" s="111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outlineLevel="1">
      <c r="A43" s="346"/>
      <c r="B43" s="347"/>
      <c r="C43" s="348"/>
      <c r="D43" s="1427" t="s">
        <v>704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outlineLevel="1">
      <c r="A44" s="349"/>
      <c r="B44" s="350"/>
      <c r="C44" s="351"/>
      <c r="D44" s="1428"/>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outlineLevel="1">
      <c r="A45" s="349"/>
      <c r="B45" s="350"/>
      <c r="C45" s="351"/>
      <c r="D45" s="1428"/>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outlineLevel="1">
      <c r="A46" s="349"/>
      <c r="B46" s="350"/>
      <c r="C46" s="351"/>
      <c r="D46" s="1428"/>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outlineLevel="1">
      <c r="A47" s="349"/>
      <c r="B47" s="350"/>
      <c r="C47" s="351"/>
      <c r="D47" s="1428"/>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outlineLevel="1">
      <c r="A48" s="349"/>
      <c r="B48" s="350"/>
      <c r="C48" s="351"/>
      <c r="D48" s="1428"/>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outlineLevel="1">
      <c r="A49" s="349"/>
      <c r="B49" s="350"/>
      <c r="C49" s="351"/>
      <c r="D49" s="1428"/>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outlineLevel="1">
      <c r="A50" s="349"/>
      <c r="B50" s="350"/>
      <c r="C50" s="351"/>
      <c r="D50" s="1428"/>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outlineLevel="1">
      <c r="A51" s="349"/>
      <c r="B51" s="350"/>
      <c r="C51" s="351"/>
      <c r="D51" s="1428"/>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outlineLevel="1">
      <c r="A52" s="349"/>
      <c r="B52" s="350"/>
      <c r="C52" s="351"/>
      <c r="D52" s="1428"/>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outlineLevel="1">
      <c r="A53" s="349"/>
      <c r="B53" s="350"/>
      <c r="C53" s="351"/>
      <c r="D53" s="1428"/>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outlineLevel="1">
      <c r="A54" s="349"/>
      <c r="B54" s="350"/>
      <c r="C54" s="351"/>
      <c r="D54" s="1428"/>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outlineLevel="1">
      <c r="A55" s="349"/>
      <c r="B55" s="350"/>
      <c r="C55" s="351"/>
      <c r="D55" s="1428"/>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outlineLevel="1">
      <c r="A56" s="349"/>
      <c r="B56" s="350"/>
      <c r="C56" s="351"/>
      <c r="D56" s="1428"/>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outlineLevel="1" thickBot="1">
      <c r="A57" s="352"/>
      <c r="B57" s="353"/>
      <c r="C57" s="354"/>
      <c r="D57" s="1429"/>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 r="A58" s="1450" t="s">
        <v>5</v>
      </c>
      <c r="B58" s="1451"/>
      <c r="C58" s="1451"/>
      <c r="D58" s="1111" t="s">
        <v>1260</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55" t="s">
        <v>1537</v>
      </c>
      <c r="B59" s="356"/>
      <c r="C59" s="357"/>
      <c r="D59" s="111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outlineLevel="1">
      <c r="A60" s="346"/>
      <c r="B60" s="347"/>
      <c r="C60" s="348"/>
      <c r="D60" s="1427" t="s">
        <v>705</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outlineLevel="1">
      <c r="A61" s="349"/>
      <c r="B61" s="350"/>
      <c r="C61" s="351"/>
      <c r="D61" s="1428"/>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outlineLevel="1">
      <c r="A62" s="349"/>
      <c r="B62" s="350"/>
      <c r="C62" s="351"/>
      <c r="D62" s="1428"/>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outlineLevel="1">
      <c r="A63" s="349"/>
      <c r="B63" s="350"/>
      <c r="C63" s="351"/>
      <c r="D63" s="1428"/>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outlineLevel="1">
      <c r="A64" s="349"/>
      <c r="B64" s="350"/>
      <c r="C64" s="351"/>
      <c r="D64" s="1428"/>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outlineLevel="1">
      <c r="A65" s="349"/>
      <c r="B65" s="350"/>
      <c r="C65" s="351"/>
      <c r="D65" s="1428"/>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outlineLevel="1">
      <c r="A66" s="349"/>
      <c r="B66" s="350"/>
      <c r="C66" s="351"/>
      <c r="D66" s="1428"/>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outlineLevel="1">
      <c r="A67" s="349"/>
      <c r="B67" s="350"/>
      <c r="C67" s="351"/>
      <c r="D67" s="1428"/>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outlineLevel="1">
      <c r="A68" s="349"/>
      <c r="B68" s="350"/>
      <c r="C68" s="351"/>
      <c r="D68" s="1428"/>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outlineLevel="1">
      <c r="A69" s="349"/>
      <c r="B69" s="350"/>
      <c r="C69" s="351"/>
      <c r="D69" s="1428"/>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outlineLevel="1">
      <c r="A70" s="349"/>
      <c r="B70" s="350"/>
      <c r="C70" s="351"/>
      <c r="D70" s="1428"/>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outlineLevel="1">
      <c r="A71" s="349"/>
      <c r="B71" s="350"/>
      <c r="C71" s="351"/>
      <c r="D71" s="1428"/>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outlineLevel="1">
      <c r="A72" s="349"/>
      <c r="B72" s="350"/>
      <c r="C72" s="351"/>
      <c r="D72" s="1428"/>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outlineLevel="1">
      <c r="A73" s="349"/>
      <c r="B73" s="350"/>
      <c r="C73" s="351"/>
      <c r="D73" s="1428"/>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outlineLevel="1" thickBot="1">
      <c r="A74" s="352"/>
      <c r="B74" s="353"/>
      <c r="C74" s="354"/>
      <c r="D74" s="1429"/>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 r="A75" s="1410" t="s">
        <v>8</v>
      </c>
      <c r="B75" s="1411"/>
      <c r="C75" s="920">
        <v>672437.28156003798</v>
      </c>
      <c r="D75" s="1422" t="s">
        <v>1261</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82" t="s">
        <v>7</v>
      </c>
      <c r="B76" s="1183"/>
      <c r="C76" s="15" t="s">
        <v>1537</v>
      </c>
      <c r="D76" s="1423"/>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437" t="s">
        <v>656</v>
      </c>
      <c r="B77" s="1438"/>
      <c r="C77" s="920">
        <f>C75</f>
        <v>672437.28156003798</v>
      </c>
      <c r="D77" s="1423"/>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445" t="s">
        <v>6</v>
      </c>
      <c r="B78" s="1446"/>
      <c r="C78" s="920">
        <f>C77</f>
        <v>672437.28156003798</v>
      </c>
      <c r="D78" s="1424"/>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218" t="s">
        <v>9</v>
      </c>
      <c r="B79" s="1219"/>
      <c r="C79" s="1220"/>
      <c r="D79" s="1371" t="s">
        <v>1262</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415" t="s">
        <v>1546</v>
      </c>
      <c r="B80" s="1416"/>
      <c r="C80" s="1417"/>
      <c r="D80" s="1372"/>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407"/>
      <c r="B81" s="1408"/>
      <c r="C81" s="1408"/>
      <c r="D81" s="1372"/>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407"/>
      <c r="B82" s="1408"/>
      <c r="C82" s="1408"/>
      <c r="D82" s="1372"/>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407"/>
      <c r="B83" s="1408"/>
      <c r="C83" s="1408"/>
      <c r="D83" s="1372"/>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418"/>
      <c r="B84" s="1419"/>
      <c r="C84" s="1419"/>
      <c r="D84" s="1409"/>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outlineLevel="1">
      <c r="A85" s="1420"/>
      <c r="B85" s="1421"/>
      <c r="C85" s="1421"/>
      <c r="D85" s="1372" t="s">
        <v>706</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407"/>
      <c r="B86" s="1408"/>
      <c r="C86" s="1408"/>
      <c r="D86" s="1372"/>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407"/>
      <c r="B87" s="1408"/>
      <c r="C87" s="1408"/>
      <c r="D87" s="1372"/>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407"/>
      <c r="B88" s="1408"/>
      <c r="C88" s="1408"/>
      <c r="D88" s="1372"/>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407"/>
      <c r="B89" s="1408"/>
      <c r="C89" s="1408"/>
      <c r="D89" s="1372"/>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407"/>
      <c r="B90" s="1408"/>
      <c r="C90" s="1408"/>
      <c r="D90" s="1372"/>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407"/>
      <c r="B91" s="1408"/>
      <c r="C91" s="1408"/>
      <c r="D91" s="1372"/>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407"/>
      <c r="B92" s="1408"/>
      <c r="C92" s="1408"/>
      <c r="D92" s="1372"/>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407"/>
      <c r="B93" s="1408"/>
      <c r="C93" s="1408"/>
      <c r="D93" s="1372"/>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407"/>
      <c r="B94" s="1408"/>
      <c r="C94" s="1408"/>
      <c r="D94" s="1372"/>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outlineLevel="1" thickBot="1">
      <c r="A95" s="1433"/>
      <c r="B95" s="1434"/>
      <c r="C95" s="1434"/>
      <c r="D95" s="1372"/>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 r="A96" s="1218" t="s">
        <v>17</v>
      </c>
      <c r="B96" s="1219"/>
      <c r="C96" s="1220"/>
      <c r="D96" s="1422" t="s">
        <v>1263</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437" t="s">
        <v>165</v>
      </c>
      <c r="B97" s="1438"/>
      <c r="C97" s="719" t="s">
        <v>10</v>
      </c>
      <c r="D97" s="1423"/>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405" t="s">
        <v>1537</v>
      </c>
      <c r="B98" s="1406"/>
      <c r="C98" s="15"/>
      <c r="D98" s="1423"/>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405"/>
      <c r="B99" s="1406"/>
      <c r="C99" s="15"/>
      <c r="D99" s="1423"/>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405"/>
      <c r="B100" s="1406"/>
      <c r="C100" s="15"/>
      <c r="D100" s="1423"/>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405"/>
      <c r="B101" s="1406"/>
      <c r="C101" s="15"/>
      <c r="D101" s="1423"/>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25"/>
      <c r="B102" s="1426"/>
      <c r="C102" s="16"/>
      <c r="D102" s="1424"/>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outlineLevel="1">
      <c r="A103" s="1435"/>
      <c r="B103" s="1436"/>
      <c r="C103" s="132"/>
      <c r="D103" s="1373" t="s">
        <v>707</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405"/>
      <c r="B104" s="1406"/>
      <c r="C104" s="15"/>
      <c r="D104" s="1423"/>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405"/>
      <c r="B105" s="1406"/>
      <c r="C105" s="15"/>
      <c r="D105" s="1423"/>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405"/>
      <c r="B106" s="1406"/>
      <c r="C106" s="15"/>
      <c r="D106" s="1423"/>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405"/>
      <c r="B107" s="1406"/>
      <c r="C107" s="15"/>
      <c r="D107" s="1423"/>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405"/>
      <c r="B108" s="1406"/>
      <c r="C108" s="15"/>
      <c r="D108" s="1423"/>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405"/>
      <c r="B109" s="1406"/>
      <c r="C109" s="15"/>
      <c r="D109" s="1423"/>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405"/>
      <c r="B110" s="1406"/>
      <c r="C110" s="15"/>
      <c r="D110" s="1423"/>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182"/>
      <c r="B111" s="1183"/>
      <c r="C111" s="15"/>
      <c r="D111" s="1423"/>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outlineLevel="1" thickBot="1">
      <c r="A112" s="1209"/>
      <c r="B112" s="1210"/>
      <c r="C112" s="144"/>
      <c r="D112" s="1376"/>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thickBot="1">
      <c r="A113" s="1413" t="s">
        <v>11</v>
      </c>
      <c r="B113" s="1414"/>
      <c r="C113" s="166"/>
      <c r="D113" s="220" t="s">
        <v>1264</v>
      </c>
      <c r="E113" s="93"/>
      <c r="F113" s="93"/>
      <c r="G113" s="159"/>
      <c r="H113" s="159"/>
      <c r="I113" s="159"/>
      <c r="J113" s="159"/>
      <c r="K113" s="159"/>
      <c r="L113" s="159"/>
      <c r="M113" s="159"/>
      <c r="N113" s="159"/>
      <c r="O113" s="159"/>
      <c r="P113" s="159"/>
      <c r="Q113" s="159"/>
      <c r="R113" s="159"/>
      <c r="S113" s="159"/>
      <c r="T113" s="159"/>
      <c r="U113" s="159"/>
      <c r="V113" s="159"/>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410" t="s">
        <v>12</v>
      </c>
      <c r="B114" s="1411"/>
      <c r="C114" s="1412"/>
      <c r="D114" s="1371" t="s">
        <v>1265</v>
      </c>
      <c r="E114" s="93"/>
      <c r="F114" s="93"/>
      <c r="G114" s="159"/>
      <c r="H114" s="159"/>
      <c r="I114" s="159"/>
      <c r="J114" s="159"/>
      <c r="K114" s="159"/>
      <c r="L114" s="159"/>
      <c r="M114" s="159"/>
      <c r="N114" s="159"/>
      <c r="O114" s="159"/>
      <c r="P114" s="159"/>
      <c r="Q114" s="159"/>
      <c r="R114" s="159"/>
      <c r="S114" s="159"/>
      <c r="T114" s="159"/>
      <c r="U114" s="159"/>
      <c r="V114" s="15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25" t="s">
        <v>13</v>
      </c>
      <c r="B115" s="726" t="s">
        <v>14</v>
      </c>
      <c r="C115" s="729" t="s">
        <v>15</v>
      </c>
      <c r="D115" s="1372"/>
      <c r="E115" s="93"/>
      <c r="F115" s="93"/>
      <c r="G115" s="159"/>
      <c r="H115" s="159"/>
      <c r="I115" s="159"/>
      <c r="J115" s="159"/>
      <c r="K115" s="159"/>
      <c r="L115" s="159"/>
      <c r="M115" s="159"/>
      <c r="N115" s="159"/>
      <c r="O115" s="159"/>
      <c r="P115" s="159"/>
      <c r="Q115" s="159"/>
      <c r="R115" s="159"/>
      <c r="S115" s="159"/>
      <c r="T115" s="159"/>
      <c r="U115" s="159"/>
      <c r="V115" s="15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1405" t="s">
        <v>1537</v>
      </c>
      <c r="B116" s="1406"/>
      <c r="C116" s="79"/>
      <c r="D116" s="1372"/>
      <c r="E116" s="93"/>
      <c r="F116" s="93"/>
      <c r="G116" s="159"/>
      <c r="H116" s="159"/>
      <c r="I116" s="159"/>
      <c r="J116" s="159"/>
      <c r="K116" s="159"/>
      <c r="L116" s="159"/>
      <c r="M116" s="159"/>
      <c r="N116" s="159"/>
      <c r="O116" s="159"/>
      <c r="P116" s="159"/>
      <c r="Q116" s="159"/>
      <c r="R116" s="159"/>
      <c r="S116" s="159"/>
      <c r="T116" s="159"/>
      <c r="U116" s="159"/>
      <c r="V116" s="15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72"/>
      <c r="E117" s="93"/>
      <c r="F117" s="93"/>
      <c r="G117" s="159"/>
      <c r="H117" s="159"/>
      <c r="I117" s="159"/>
      <c r="J117" s="159"/>
      <c r="K117" s="159"/>
      <c r="L117" s="159"/>
      <c r="M117" s="159"/>
      <c r="N117" s="159"/>
      <c r="O117" s="159"/>
      <c r="P117" s="159"/>
      <c r="Q117" s="159"/>
      <c r="R117" s="159"/>
      <c r="S117" s="159"/>
      <c r="T117" s="159"/>
      <c r="U117" s="159"/>
      <c r="V117" s="15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72"/>
      <c r="E118" s="93"/>
      <c r="F118" s="93"/>
      <c r="G118" s="159"/>
      <c r="H118" s="159"/>
      <c r="I118" s="159"/>
      <c r="J118" s="159"/>
      <c r="K118" s="159"/>
      <c r="L118" s="159"/>
      <c r="M118" s="159"/>
      <c r="N118" s="159"/>
      <c r="O118" s="159"/>
      <c r="P118" s="159"/>
      <c r="Q118" s="159"/>
      <c r="R118" s="159"/>
      <c r="S118" s="159"/>
      <c r="T118" s="159"/>
      <c r="U118" s="159"/>
      <c r="V118" s="15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72"/>
      <c r="E119" s="93"/>
      <c r="F119" s="93"/>
      <c r="G119" s="159"/>
      <c r="H119" s="159"/>
      <c r="I119" s="159"/>
      <c r="J119" s="159"/>
      <c r="K119" s="159"/>
      <c r="L119" s="159"/>
      <c r="M119" s="159"/>
      <c r="N119" s="159"/>
      <c r="O119" s="159"/>
      <c r="P119" s="159"/>
      <c r="Q119" s="159"/>
      <c r="R119" s="159"/>
      <c r="S119" s="159"/>
      <c r="T119" s="159"/>
      <c r="U119" s="159"/>
      <c r="V119" s="15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409"/>
      <c r="E120" s="93"/>
      <c r="F120" s="93"/>
      <c r="G120" s="159"/>
      <c r="H120" s="159"/>
      <c r="I120" s="159"/>
      <c r="J120" s="159"/>
      <c r="K120" s="159"/>
      <c r="L120" s="159"/>
      <c r="M120" s="159"/>
      <c r="N120" s="159"/>
      <c r="O120" s="159"/>
      <c r="P120" s="159"/>
      <c r="Q120" s="159"/>
      <c r="R120" s="159"/>
      <c r="S120" s="159"/>
      <c r="T120" s="159"/>
      <c r="U120" s="159"/>
      <c r="V120" s="15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61"/>
      <c r="B121" s="162"/>
      <c r="C121" s="167"/>
      <c r="D121" s="1162" t="s">
        <v>708</v>
      </c>
      <c r="E121" s="159"/>
      <c r="F121" s="159"/>
      <c r="G121" s="159"/>
      <c r="H121" s="159"/>
      <c r="I121" s="159"/>
      <c r="J121" s="159"/>
      <c r="K121" s="159"/>
      <c r="L121" s="159"/>
      <c r="M121" s="159"/>
      <c r="N121" s="159"/>
      <c r="O121" s="159"/>
      <c r="P121" s="159"/>
      <c r="Q121" s="159"/>
      <c r="R121" s="159"/>
      <c r="S121" s="159"/>
      <c r="T121" s="159"/>
      <c r="U121" s="159"/>
      <c r="V121" s="15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63"/>
      <c r="B122" s="160"/>
      <c r="C122" s="168"/>
      <c r="D122" s="1163"/>
      <c r="E122" s="159"/>
      <c r="F122" s="159"/>
      <c r="G122" s="159"/>
      <c r="H122" s="159"/>
      <c r="I122" s="159"/>
      <c r="J122" s="159"/>
      <c r="K122" s="159"/>
      <c r="L122" s="159"/>
      <c r="M122" s="159"/>
      <c r="N122" s="159"/>
      <c r="O122" s="159"/>
      <c r="P122" s="159"/>
      <c r="Q122" s="159"/>
      <c r="R122" s="159"/>
      <c r="S122" s="159"/>
      <c r="T122" s="159"/>
      <c r="U122" s="159"/>
      <c r="V122" s="15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63"/>
      <c r="B123" s="160"/>
      <c r="C123" s="168"/>
      <c r="D123" s="1163"/>
      <c r="E123" s="159"/>
      <c r="F123" s="159"/>
      <c r="G123" s="159"/>
      <c r="H123" s="159"/>
      <c r="I123" s="159"/>
      <c r="J123" s="159"/>
      <c r="K123" s="159"/>
      <c r="L123" s="159"/>
      <c r="M123" s="159"/>
      <c r="N123" s="159"/>
      <c r="O123" s="159"/>
      <c r="P123" s="159"/>
      <c r="Q123" s="159"/>
      <c r="R123" s="159"/>
      <c r="S123" s="159"/>
      <c r="T123" s="159"/>
      <c r="U123" s="159"/>
      <c r="V123" s="15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63"/>
      <c r="B124" s="160"/>
      <c r="C124" s="168"/>
      <c r="D124" s="1163"/>
      <c r="E124" s="159"/>
      <c r="F124" s="159"/>
      <c r="G124" s="159"/>
      <c r="H124" s="159"/>
      <c r="I124" s="159"/>
      <c r="J124" s="159"/>
      <c r="K124" s="159"/>
      <c r="L124" s="159"/>
      <c r="M124" s="159"/>
      <c r="N124" s="159"/>
      <c r="O124" s="159"/>
      <c r="P124" s="159"/>
      <c r="Q124" s="159"/>
      <c r="R124" s="159"/>
      <c r="S124" s="159"/>
      <c r="T124" s="159"/>
      <c r="U124" s="159"/>
      <c r="V124" s="15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63"/>
      <c r="B125" s="160"/>
      <c r="C125" s="168"/>
      <c r="D125" s="1163"/>
      <c r="E125" s="159"/>
      <c r="F125" s="159"/>
      <c r="G125" s="159"/>
      <c r="H125" s="159"/>
      <c r="I125" s="159"/>
      <c r="J125" s="159"/>
      <c r="K125" s="159"/>
      <c r="L125" s="159"/>
      <c r="M125" s="159"/>
      <c r="N125" s="159"/>
      <c r="O125" s="159"/>
      <c r="P125" s="159"/>
      <c r="Q125" s="159"/>
      <c r="R125" s="159"/>
      <c r="S125" s="159"/>
      <c r="T125" s="159"/>
      <c r="U125" s="159"/>
      <c r="V125" s="15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63"/>
      <c r="B126" s="160"/>
      <c r="C126" s="168"/>
      <c r="D126" s="1163"/>
      <c r="E126" s="159"/>
      <c r="F126" s="159"/>
      <c r="G126" s="159"/>
      <c r="H126" s="159"/>
      <c r="I126" s="159"/>
      <c r="J126" s="159"/>
      <c r="K126" s="159"/>
      <c r="L126" s="159"/>
      <c r="M126" s="159"/>
      <c r="N126" s="159"/>
      <c r="O126" s="159"/>
      <c r="P126" s="159"/>
      <c r="Q126" s="159"/>
      <c r="R126" s="159"/>
      <c r="S126" s="159"/>
      <c r="T126" s="159"/>
      <c r="U126" s="159"/>
      <c r="V126" s="15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63"/>
      <c r="B127" s="160"/>
      <c r="C127" s="168"/>
      <c r="D127" s="1163"/>
      <c r="E127" s="159"/>
      <c r="F127" s="159"/>
      <c r="G127" s="159"/>
      <c r="H127" s="159"/>
      <c r="I127" s="159"/>
      <c r="J127" s="159"/>
      <c r="K127" s="159"/>
      <c r="L127" s="159"/>
      <c r="M127" s="159"/>
      <c r="N127" s="159"/>
      <c r="O127" s="159"/>
      <c r="P127" s="159"/>
      <c r="Q127" s="159"/>
      <c r="R127" s="159"/>
      <c r="S127" s="159"/>
      <c r="T127" s="159"/>
      <c r="U127" s="159"/>
      <c r="V127" s="15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63"/>
      <c r="B128" s="160"/>
      <c r="C128" s="168"/>
      <c r="D128" s="1163"/>
      <c r="E128" s="159"/>
      <c r="F128" s="159"/>
      <c r="G128" s="159"/>
      <c r="H128" s="159"/>
      <c r="I128" s="159"/>
      <c r="J128" s="159"/>
      <c r="K128" s="159"/>
      <c r="L128" s="159"/>
      <c r="M128" s="159"/>
      <c r="N128" s="159"/>
      <c r="O128" s="159"/>
      <c r="P128" s="159"/>
      <c r="Q128" s="159"/>
      <c r="R128" s="159"/>
      <c r="S128" s="159"/>
      <c r="T128" s="159"/>
      <c r="U128" s="159"/>
      <c r="V128" s="15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63"/>
      <c r="B129" s="160"/>
      <c r="C129" s="168"/>
      <c r="D129" s="1163"/>
      <c r="E129" s="159"/>
      <c r="F129" s="159"/>
      <c r="G129" s="159"/>
      <c r="H129" s="159"/>
      <c r="I129" s="159"/>
      <c r="J129" s="159"/>
      <c r="K129" s="159"/>
      <c r="L129" s="159"/>
      <c r="M129" s="159"/>
      <c r="N129" s="159"/>
      <c r="O129" s="159"/>
      <c r="P129" s="159"/>
      <c r="Q129" s="159"/>
      <c r="R129" s="159"/>
      <c r="S129" s="159"/>
      <c r="T129" s="159"/>
      <c r="U129" s="159"/>
      <c r="V129" s="15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outlineLevel="1" thickBot="1">
      <c r="A130" s="164"/>
      <c r="B130" s="165"/>
      <c r="C130" s="169"/>
      <c r="D130" s="1164"/>
      <c r="E130" s="159"/>
      <c r="F130" s="159"/>
      <c r="G130" s="159"/>
      <c r="H130" s="159"/>
      <c r="I130" s="159"/>
      <c r="J130" s="159"/>
      <c r="K130" s="159"/>
      <c r="L130" s="159"/>
      <c r="M130" s="159"/>
      <c r="N130" s="159"/>
      <c r="O130" s="159"/>
      <c r="P130" s="159"/>
      <c r="Q130" s="159"/>
      <c r="R130" s="159"/>
      <c r="S130" s="159"/>
      <c r="T130" s="159"/>
      <c r="U130" s="159"/>
      <c r="V130" s="15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7">
    <mergeCell ref="D7:D8"/>
    <mergeCell ref="A8:C8"/>
    <mergeCell ref="A25:C25"/>
    <mergeCell ref="A79:C79"/>
    <mergeCell ref="A78:B78"/>
    <mergeCell ref="A77:B77"/>
    <mergeCell ref="A76:B76"/>
    <mergeCell ref="A24:C24"/>
    <mergeCell ref="A58:C58"/>
    <mergeCell ref="A41:C41"/>
    <mergeCell ref="A7:C7"/>
    <mergeCell ref="D75:D78"/>
    <mergeCell ref="D60:D74"/>
    <mergeCell ref="D43:D57"/>
    <mergeCell ref="D58:D59"/>
    <mergeCell ref="A75:B75"/>
    <mergeCell ref="A99:B99"/>
    <mergeCell ref="A95:C95"/>
    <mergeCell ref="A103:B103"/>
    <mergeCell ref="A89:C89"/>
    <mergeCell ref="A90:C90"/>
    <mergeCell ref="A91:C91"/>
    <mergeCell ref="A92:C92"/>
    <mergeCell ref="A93:C93"/>
    <mergeCell ref="A97:B97"/>
    <mergeCell ref="A1:C1"/>
    <mergeCell ref="A2:C2"/>
    <mergeCell ref="A3:D3"/>
    <mergeCell ref="A4:C5"/>
    <mergeCell ref="D4:D5"/>
    <mergeCell ref="D41:D42"/>
    <mergeCell ref="D24:D25"/>
    <mergeCell ref="D9:D23"/>
    <mergeCell ref="D26:D40"/>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8:B98"/>
    <mergeCell ref="A116:B116"/>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124" t="s">
        <v>682</v>
      </c>
      <c r="B1" s="1125"/>
      <c r="C1" s="1125"/>
      <c r="D1" s="768"/>
      <c r="E1" s="208"/>
    </row>
    <row r="2" spans="1:5">
      <c r="A2" s="1126" t="s">
        <v>22</v>
      </c>
      <c r="B2" s="1127"/>
      <c r="C2" s="1127"/>
      <c r="D2" s="769"/>
      <c r="E2" s="208"/>
    </row>
    <row r="3" spans="1:5" ht="15.75" thickBot="1">
      <c r="A3" s="1458" t="s">
        <v>968</v>
      </c>
      <c r="B3" s="1459"/>
      <c r="C3" s="1459"/>
      <c r="D3" s="1460"/>
    </row>
    <row r="4" spans="1:5">
      <c r="A4" s="1131" t="s">
        <v>1392</v>
      </c>
      <c r="B4" s="1132"/>
      <c r="C4" s="1132"/>
      <c r="D4" s="1137" t="s">
        <v>1382</v>
      </c>
    </row>
    <row r="5" spans="1:5" ht="15.75" thickBot="1">
      <c r="A5" s="1134"/>
      <c r="B5" s="1135"/>
      <c r="C5" s="1135"/>
      <c r="D5" s="1178"/>
    </row>
    <row r="6" spans="1:5" ht="15.75" thickBot="1">
      <c r="A6" s="633" t="s">
        <v>1174</v>
      </c>
      <c r="B6" s="919">
        <f>Obsah!C4</f>
        <v>43100</v>
      </c>
      <c r="C6" s="626"/>
      <c r="D6" s="628"/>
    </row>
    <row r="7" spans="1:5" ht="30" customHeight="1" thickBot="1">
      <c r="A7" s="1454" t="s">
        <v>206</v>
      </c>
      <c r="B7" s="1455"/>
      <c r="C7" s="172"/>
      <c r="D7" s="221" t="s">
        <v>709</v>
      </c>
    </row>
    <row r="8" spans="1:5" ht="15" customHeight="1">
      <c r="A8" s="1456" t="s">
        <v>207</v>
      </c>
      <c r="B8" s="1457"/>
      <c r="C8" s="1457"/>
      <c r="D8" s="1463" t="s">
        <v>710</v>
      </c>
    </row>
    <row r="9" spans="1:5">
      <c r="A9" s="1466" t="s">
        <v>208</v>
      </c>
      <c r="B9" s="1467"/>
      <c r="C9" s="759" t="s">
        <v>157</v>
      </c>
      <c r="D9" s="1464"/>
    </row>
    <row r="10" spans="1:5">
      <c r="A10" s="1452" t="s">
        <v>1486</v>
      </c>
      <c r="B10" s="1453"/>
      <c r="C10" s="170"/>
      <c r="D10" s="1464"/>
    </row>
    <row r="11" spans="1:5">
      <c r="A11" s="1452"/>
      <c r="B11" s="1453"/>
      <c r="C11" s="170"/>
      <c r="D11" s="1464"/>
    </row>
    <row r="12" spans="1:5">
      <c r="A12" s="1452"/>
      <c r="B12" s="1453"/>
      <c r="C12" s="170"/>
      <c r="D12" s="1464"/>
    </row>
    <row r="13" spans="1:5">
      <c r="A13" s="1452"/>
      <c r="B13" s="1453"/>
      <c r="C13" s="170"/>
      <c r="D13" s="1464"/>
    </row>
    <row r="14" spans="1:5" ht="15.75" thickBot="1">
      <c r="A14" s="1461"/>
      <c r="B14" s="1462"/>
      <c r="C14" s="171"/>
      <c r="D14" s="1465"/>
    </row>
    <row r="15" spans="1:5" hidden="1" outlineLevel="1">
      <c r="A15" s="1273"/>
      <c r="B15" s="1274"/>
      <c r="C15" s="173"/>
      <c r="D15" s="1463" t="s">
        <v>710</v>
      </c>
    </row>
    <row r="16" spans="1:5" hidden="1" outlineLevel="1">
      <c r="A16" s="1452"/>
      <c r="B16" s="1453"/>
      <c r="C16" s="170"/>
      <c r="D16" s="1464"/>
    </row>
    <row r="17" spans="1:4" hidden="1" outlineLevel="1">
      <c r="A17" s="1452"/>
      <c r="B17" s="1453"/>
      <c r="C17" s="170"/>
      <c r="D17" s="1464"/>
    </row>
    <row r="18" spans="1:4" hidden="1" outlineLevel="1">
      <c r="A18" s="1452"/>
      <c r="B18" s="1453"/>
      <c r="C18" s="6"/>
      <c r="D18" s="1464"/>
    </row>
    <row r="19" spans="1:4" hidden="1" outlineLevel="1">
      <c r="A19" s="1452"/>
      <c r="B19" s="1453"/>
      <c r="C19" s="6"/>
      <c r="D19" s="1464"/>
    </row>
    <row r="20" spans="1:4" hidden="1" outlineLevel="1">
      <c r="A20" s="1452"/>
      <c r="B20" s="1453"/>
      <c r="C20" s="6"/>
      <c r="D20" s="1464"/>
    </row>
    <row r="21" spans="1:4" hidden="1" outlineLevel="1">
      <c r="A21" s="1452"/>
      <c r="B21" s="1453"/>
      <c r="C21" s="6"/>
      <c r="D21" s="1464"/>
    </row>
    <row r="22" spans="1:4" hidden="1" outlineLevel="1">
      <c r="A22" s="1452"/>
      <c r="B22" s="1453"/>
      <c r="C22" s="6"/>
      <c r="D22" s="1464"/>
    </row>
    <row r="23" spans="1:4" ht="15.75" hidden="1" outlineLevel="1" thickBot="1">
      <c r="A23" s="1461"/>
      <c r="B23" s="1462"/>
      <c r="C23" s="99"/>
      <c r="D23" s="1465"/>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56"/>
  <sheetViews>
    <sheetView zoomScale="85" zoomScaleNormal="85" zoomScaleSheetLayoutView="100" workbookViewId="0">
      <selection sqref="A1:F1"/>
    </sheetView>
  </sheetViews>
  <sheetFormatPr defaultRowHeight="15" outlineLevelRow="2"/>
  <cols>
    <col min="1" max="1" width="20.140625" customWidth="1"/>
    <col min="2" max="2" width="15.7109375" customWidth="1"/>
    <col min="3" max="6" width="20.7109375" customWidth="1"/>
    <col min="7" max="7" width="12" customWidth="1"/>
  </cols>
  <sheetData>
    <row r="1" spans="1:8">
      <c r="A1" s="1124" t="s">
        <v>683</v>
      </c>
      <c r="B1" s="1125"/>
      <c r="C1" s="1125"/>
      <c r="D1" s="1125"/>
      <c r="E1" s="1125"/>
      <c r="F1" s="1125"/>
      <c r="G1" s="768"/>
      <c r="H1" s="208"/>
    </row>
    <row r="2" spans="1:8">
      <c r="A2" s="1126" t="s">
        <v>229</v>
      </c>
      <c r="B2" s="1127"/>
      <c r="C2" s="1127"/>
      <c r="D2" s="1127"/>
      <c r="E2" s="1127"/>
      <c r="F2" s="1127"/>
      <c r="G2" s="769"/>
      <c r="H2" s="208"/>
    </row>
    <row r="3" spans="1:8" ht="15.75" thickBot="1">
      <c r="A3" s="1481" t="s">
        <v>968</v>
      </c>
      <c r="B3" s="1482"/>
      <c r="C3" s="1482"/>
      <c r="D3" s="1482"/>
      <c r="E3" s="1482"/>
      <c r="F3" s="1482"/>
      <c r="G3" s="1483"/>
    </row>
    <row r="4" spans="1:8" ht="15" customHeight="1">
      <c r="A4" s="1131" t="s">
        <v>1393</v>
      </c>
      <c r="B4" s="1132"/>
      <c r="C4" s="1132"/>
      <c r="D4" s="1132"/>
      <c r="E4" s="1132"/>
      <c r="F4" s="1133"/>
      <c r="G4" s="1137" t="s">
        <v>1382</v>
      </c>
    </row>
    <row r="5" spans="1:8" ht="21" customHeight="1" thickBot="1">
      <c r="A5" s="1134"/>
      <c r="B5" s="1135"/>
      <c r="C5" s="1135"/>
      <c r="D5" s="1135"/>
      <c r="E5" s="1135"/>
      <c r="F5" s="1136"/>
      <c r="G5" s="1138"/>
    </row>
    <row r="6" spans="1:8" ht="15.75" customHeight="1" thickBot="1">
      <c r="A6" s="633" t="s">
        <v>1174</v>
      </c>
      <c r="B6" s="744"/>
      <c r="C6" s="919">
        <f>Obsah!C4</f>
        <v>43100</v>
      </c>
      <c r="D6" s="293"/>
      <c r="E6" s="293"/>
      <c r="F6" s="626"/>
      <c r="G6" s="637"/>
    </row>
    <row r="7" spans="1:8">
      <c r="A7" s="1478" t="s">
        <v>1256</v>
      </c>
      <c r="B7" s="1479"/>
      <c r="C7" s="1479"/>
      <c r="D7" s="1479"/>
      <c r="E7" s="1479"/>
      <c r="F7" s="1480"/>
      <c r="G7" s="1472" t="s">
        <v>1273</v>
      </c>
    </row>
    <row r="8" spans="1:8" ht="49.5" customHeight="1">
      <c r="A8" s="1475" t="s">
        <v>1487</v>
      </c>
      <c r="B8" s="1476"/>
      <c r="C8" s="1476"/>
      <c r="D8" s="1476"/>
      <c r="E8" s="1476"/>
      <c r="F8" s="1477"/>
      <c r="G8" s="1473"/>
    </row>
    <row r="9" spans="1:8" ht="15" customHeight="1">
      <c r="A9" s="1271" t="s">
        <v>662</v>
      </c>
      <c r="B9" s="1258"/>
      <c r="C9" s="1258"/>
      <c r="D9" s="1258"/>
      <c r="E9" s="1258"/>
      <c r="F9" s="1279"/>
      <c r="G9" s="1473"/>
    </row>
    <row r="10" spans="1:8" ht="50.25" customHeight="1" thickBot="1">
      <c r="A10" s="1475" t="s">
        <v>1488</v>
      </c>
      <c r="B10" s="1476"/>
      <c r="C10" s="1476"/>
      <c r="D10" s="1476"/>
      <c r="E10" s="1476"/>
      <c r="F10" s="1477"/>
      <c r="G10" s="1474"/>
    </row>
    <row r="11" spans="1:8" ht="15" customHeight="1">
      <c r="A11" s="1478" t="s">
        <v>663</v>
      </c>
      <c r="B11" s="1479"/>
      <c r="C11" s="1479"/>
      <c r="D11" s="1479"/>
      <c r="E11" s="1479"/>
      <c r="F11" s="1480"/>
      <c r="G11" s="1463" t="s">
        <v>1274</v>
      </c>
    </row>
    <row r="12" spans="1:8" ht="54" customHeight="1">
      <c r="A12" s="1475" t="s">
        <v>1489</v>
      </c>
      <c r="B12" s="1476"/>
      <c r="C12" s="1476"/>
      <c r="D12" s="1476"/>
      <c r="E12" s="1476"/>
      <c r="F12" s="1477"/>
      <c r="G12" s="1464"/>
    </row>
    <row r="13" spans="1:8">
      <c r="A13" s="1206"/>
      <c r="B13" s="1207"/>
      <c r="C13" s="1207"/>
      <c r="D13" s="1207"/>
      <c r="E13" s="1207"/>
      <c r="F13" s="1208"/>
      <c r="G13" s="1464"/>
    </row>
    <row r="14" spans="1:8">
      <c r="A14" s="1206"/>
      <c r="B14" s="1207"/>
      <c r="C14" s="1207"/>
      <c r="D14" s="1207"/>
      <c r="E14" s="1207"/>
      <c r="F14" s="1208"/>
      <c r="G14" s="1464"/>
    </row>
    <row r="15" spans="1:8">
      <c r="A15" s="1206"/>
      <c r="B15" s="1207"/>
      <c r="C15" s="1207"/>
      <c r="D15" s="1207"/>
      <c r="E15" s="1207"/>
      <c r="F15" s="1208"/>
      <c r="G15" s="1464"/>
    </row>
    <row r="16" spans="1:8" ht="15.75" thickBot="1">
      <c r="A16" s="1221"/>
      <c r="B16" s="1222"/>
      <c r="C16" s="1222"/>
      <c r="D16" s="1222"/>
      <c r="E16" s="1222"/>
      <c r="F16" s="1223"/>
      <c r="G16" s="1465"/>
    </row>
    <row r="17" spans="1:7" ht="15.75" hidden="1" outlineLevel="1" thickBot="1">
      <c r="A17" s="1511"/>
      <c r="B17" s="1299"/>
      <c r="C17" s="1299"/>
      <c r="D17" s="1299"/>
      <c r="E17" s="1299"/>
      <c r="F17" s="1512"/>
      <c r="G17" s="1463" t="s">
        <v>711</v>
      </c>
    </row>
    <row r="18" spans="1:7" ht="15.75" hidden="1" outlineLevel="1" thickBot="1">
      <c r="A18" s="1511"/>
      <c r="B18" s="1299"/>
      <c r="C18" s="1299"/>
      <c r="D18" s="1299"/>
      <c r="E18" s="1299"/>
      <c r="F18" s="1512"/>
      <c r="G18" s="1464"/>
    </row>
    <row r="19" spans="1:7" ht="15.75" hidden="1" outlineLevel="1" thickBot="1">
      <c r="A19" s="1511"/>
      <c r="B19" s="1299"/>
      <c r="C19" s="1299"/>
      <c r="D19" s="1299"/>
      <c r="E19" s="1299"/>
      <c r="F19" s="1512"/>
      <c r="G19" s="1464"/>
    </row>
    <row r="20" spans="1:7" ht="15.75" hidden="1" outlineLevel="1" thickBot="1">
      <c r="A20" s="1511"/>
      <c r="B20" s="1299"/>
      <c r="C20" s="1299"/>
      <c r="D20" s="1299"/>
      <c r="E20" s="1299"/>
      <c r="F20" s="1512"/>
      <c r="G20" s="1464"/>
    </row>
    <row r="21" spans="1:7" ht="15.75" hidden="1" outlineLevel="1" thickBot="1">
      <c r="A21" s="1511"/>
      <c r="B21" s="1299"/>
      <c r="C21" s="1299"/>
      <c r="D21" s="1299"/>
      <c r="E21" s="1299"/>
      <c r="F21" s="1512"/>
      <c r="G21" s="1464"/>
    </row>
    <row r="22" spans="1:7" ht="15.75" hidden="1" outlineLevel="1" thickBot="1">
      <c r="A22" s="1511"/>
      <c r="B22" s="1299"/>
      <c r="C22" s="1299"/>
      <c r="D22" s="1299"/>
      <c r="E22" s="1299"/>
      <c r="F22" s="1512"/>
      <c r="G22" s="1464"/>
    </row>
    <row r="23" spans="1:7" ht="15.75" hidden="1" outlineLevel="1" thickBot="1">
      <c r="A23" s="1511"/>
      <c r="B23" s="1299"/>
      <c r="C23" s="1299"/>
      <c r="D23" s="1299"/>
      <c r="E23" s="1299"/>
      <c r="F23" s="1512"/>
      <c r="G23" s="1464"/>
    </row>
    <row r="24" spans="1:7" ht="15.75" hidden="1" outlineLevel="1" thickBot="1">
      <c r="A24" s="1511"/>
      <c r="B24" s="1299"/>
      <c r="C24" s="1299"/>
      <c r="D24" s="1299"/>
      <c r="E24" s="1299"/>
      <c r="F24" s="1512"/>
      <c r="G24" s="1464"/>
    </row>
    <row r="25" spans="1:7" ht="15.75" hidden="1" outlineLevel="1" thickBot="1">
      <c r="A25" s="1511"/>
      <c r="B25" s="1299"/>
      <c r="C25" s="1299"/>
      <c r="D25" s="1299"/>
      <c r="E25" s="1299"/>
      <c r="F25" s="1512"/>
      <c r="G25" s="1464"/>
    </row>
    <row r="26" spans="1:7" ht="15.75" hidden="1" outlineLevel="1" thickBot="1">
      <c r="A26" s="1511"/>
      <c r="B26" s="1299"/>
      <c r="C26" s="1299"/>
      <c r="D26" s="1299"/>
      <c r="E26" s="1299"/>
      <c r="F26" s="1512"/>
      <c r="G26" s="1464"/>
    </row>
    <row r="27" spans="1:7" ht="15.75" hidden="1" outlineLevel="1" thickBot="1">
      <c r="A27" s="1511"/>
      <c r="B27" s="1299"/>
      <c r="C27" s="1299"/>
      <c r="D27" s="1299"/>
      <c r="E27" s="1299"/>
      <c r="F27" s="1512"/>
      <c r="G27" s="1464"/>
    </row>
    <row r="28" spans="1:7" ht="15.75" hidden="1" outlineLevel="1" thickBot="1">
      <c r="A28" s="1511"/>
      <c r="B28" s="1299"/>
      <c r="C28" s="1299"/>
      <c r="D28" s="1299"/>
      <c r="E28" s="1299"/>
      <c r="F28" s="1512"/>
      <c r="G28" s="1464"/>
    </row>
    <row r="29" spans="1:7" ht="15.75" hidden="1" outlineLevel="1" thickBot="1">
      <c r="A29" s="1511"/>
      <c r="B29" s="1299"/>
      <c r="C29" s="1299"/>
      <c r="D29" s="1299"/>
      <c r="E29" s="1299"/>
      <c r="F29" s="1512"/>
      <c r="G29" s="1464"/>
    </row>
    <row r="30" spans="1:7" ht="15" customHeight="1" collapsed="1">
      <c r="A30" s="1524"/>
      <c r="B30" s="1525"/>
      <c r="C30" s="1525"/>
      <c r="D30" s="1525"/>
      <c r="E30" s="1525"/>
      <c r="F30" s="736" t="s">
        <v>664</v>
      </c>
      <c r="G30" s="1463" t="s">
        <v>1275</v>
      </c>
    </row>
    <row r="31" spans="1:7" ht="15" customHeight="1">
      <c r="A31" s="1516" t="s">
        <v>665</v>
      </c>
      <c r="B31" s="1517"/>
      <c r="C31" s="1517"/>
      <c r="D31" s="1517"/>
      <c r="E31" s="1517"/>
      <c r="F31" s="934">
        <v>98205223.971719101</v>
      </c>
      <c r="G31" s="1464"/>
    </row>
    <row r="32" spans="1:7" ht="15" customHeight="1">
      <c r="A32" s="1518" t="s">
        <v>209</v>
      </c>
      <c r="B32" s="1519"/>
      <c r="C32" s="1519"/>
      <c r="D32" s="1519"/>
      <c r="E32" s="1519"/>
      <c r="F32" s="934">
        <v>93311143.611917406</v>
      </c>
      <c r="G32" s="1464"/>
    </row>
    <row r="33" spans="1:7" ht="15" customHeight="1">
      <c r="A33" s="1514" t="s">
        <v>53</v>
      </c>
      <c r="B33" s="1515"/>
      <c r="C33" s="1515"/>
      <c r="D33" s="1515"/>
      <c r="E33" s="1515"/>
      <c r="F33" s="896">
        <v>50780482.566487364</v>
      </c>
      <c r="G33" s="1464"/>
    </row>
    <row r="34" spans="1:7" ht="15" customHeight="1">
      <c r="A34" s="1514" t="s">
        <v>54</v>
      </c>
      <c r="B34" s="1515"/>
      <c r="C34" s="1515"/>
      <c r="D34" s="1515"/>
      <c r="E34" s="1515"/>
      <c r="F34" s="896">
        <v>0</v>
      </c>
      <c r="G34" s="1464"/>
    </row>
    <row r="35" spans="1:7">
      <c r="A35" s="1514" t="s">
        <v>55</v>
      </c>
      <c r="B35" s="1515"/>
      <c r="C35" s="1515"/>
      <c r="D35" s="1515"/>
      <c r="E35" s="1515"/>
      <c r="F35" s="896">
        <v>0</v>
      </c>
      <c r="G35" s="1464"/>
    </row>
    <row r="36" spans="1:7">
      <c r="A36" s="1514" t="s">
        <v>56</v>
      </c>
      <c r="B36" s="1515"/>
      <c r="C36" s="1515"/>
      <c r="D36" s="1515"/>
      <c r="E36" s="1515"/>
      <c r="F36" s="896">
        <v>0</v>
      </c>
      <c r="G36" s="1464"/>
    </row>
    <row r="37" spans="1:7">
      <c r="A37" s="1514" t="s">
        <v>57</v>
      </c>
      <c r="B37" s="1515"/>
      <c r="C37" s="1515"/>
      <c r="D37" s="1515"/>
      <c r="E37" s="1515"/>
      <c r="F37" s="896">
        <v>0</v>
      </c>
      <c r="G37" s="1464"/>
    </row>
    <row r="38" spans="1:7">
      <c r="A38" s="1514" t="s">
        <v>58</v>
      </c>
      <c r="B38" s="1515"/>
      <c r="C38" s="1515"/>
      <c r="D38" s="1515"/>
      <c r="E38" s="1515"/>
      <c r="F38" s="896">
        <v>2495309.4870037208</v>
      </c>
      <c r="G38" s="1464"/>
    </row>
    <row r="39" spans="1:7">
      <c r="A39" s="1514" t="s">
        <v>59</v>
      </c>
      <c r="B39" s="1515"/>
      <c r="C39" s="1515"/>
      <c r="D39" s="1515"/>
      <c r="E39" s="1515"/>
      <c r="F39" s="896">
        <v>23022617.892861672</v>
      </c>
      <c r="G39" s="1464"/>
    </row>
    <row r="40" spans="1:7">
      <c r="A40" s="1514" t="s">
        <v>60</v>
      </c>
      <c r="B40" s="1515"/>
      <c r="C40" s="1515"/>
      <c r="D40" s="1515"/>
      <c r="E40" s="1515"/>
      <c r="F40" s="896">
        <v>11763300.0719458</v>
      </c>
      <c r="G40" s="1464"/>
    </row>
    <row r="41" spans="1:7">
      <c r="A41" s="1514" t="s">
        <v>61</v>
      </c>
      <c r="B41" s="1515"/>
      <c r="C41" s="1515"/>
      <c r="D41" s="1515"/>
      <c r="E41" s="1515"/>
      <c r="F41" s="896">
        <v>924063.93463582406</v>
      </c>
      <c r="G41" s="1464"/>
    </row>
    <row r="42" spans="1:7">
      <c r="A42" s="1514" t="s">
        <v>62</v>
      </c>
      <c r="B42" s="1515"/>
      <c r="C42" s="1515"/>
      <c r="D42" s="1515"/>
      <c r="E42" s="1515"/>
      <c r="F42" s="896">
        <v>123475.7875673299</v>
      </c>
      <c r="G42" s="1464"/>
    </row>
    <row r="43" spans="1:7" ht="15" customHeight="1">
      <c r="A43" s="1522" t="s">
        <v>63</v>
      </c>
      <c r="B43" s="1523"/>
      <c r="C43" s="1523"/>
      <c r="D43" s="1523"/>
      <c r="E43" s="1523"/>
      <c r="F43" s="896">
        <v>1876333.4843608332</v>
      </c>
      <c r="G43" s="1464"/>
    </row>
    <row r="44" spans="1:7">
      <c r="A44" s="1514" t="s">
        <v>65</v>
      </c>
      <c r="B44" s="1515"/>
      <c r="C44" s="1515"/>
      <c r="D44" s="1515"/>
      <c r="E44" s="1515"/>
      <c r="F44" s="896">
        <v>0</v>
      </c>
      <c r="G44" s="1464"/>
    </row>
    <row r="45" spans="1:7">
      <c r="A45" s="1514" t="s">
        <v>64</v>
      </c>
      <c r="B45" s="1515"/>
      <c r="C45" s="1515"/>
      <c r="D45" s="1515"/>
      <c r="E45" s="1515"/>
      <c r="F45" s="896">
        <v>0</v>
      </c>
      <c r="G45" s="1464"/>
    </row>
    <row r="46" spans="1:7" ht="15" customHeight="1">
      <c r="A46" s="1514" t="s">
        <v>67</v>
      </c>
      <c r="B46" s="1515"/>
      <c r="C46" s="1515"/>
      <c r="D46" s="1515"/>
      <c r="E46" s="1515"/>
      <c r="F46" s="896">
        <v>0</v>
      </c>
      <c r="G46" s="1464"/>
    </row>
    <row r="47" spans="1:7" ht="15" customHeight="1">
      <c r="A47" s="1514" t="s">
        <v>66</v>
      </c>
      <c r="B47" s="1515"/>
      <c r="C47" s="1515"/>
      <c r="D47" s="1515"/>
      <c r="E47" s="1515"/>
      <c r="F47" s="896">
        <v>0</v>
      </c>
      <c r="G47" s="1464"/>
    </row>
    <row r="48" spans="1:7">
      <c r="A48" s="1514" t="s">
        <v>68</v>
      </c>
      <c r="B48" s="1515"/>
      <c r="C48" s="1515"/>
      <c r="D48" s="1515"/>
      <c r="E48" s="1515"/>
      <c r="F48" s="896">
        <v>371433.35</v>
      </c>
      <c r="G48" s="1464"/>
    </row>
    <row r="49" spans="1:9" ht="15.75" thickBot="1">
      <c r="A49" s="1520" t="s">
        <v>69</v>
      </c>
      <c r="B49" s="1521"/>
      <c r="C49" s="1521"/>
      <c r="D49" s="1521"/>
      <c r="E49" s="1521"/>
      <c r="F49" s="896">
        <v>1954127.0370548749</v>
      </c>
      <c r="G49" s="1465"/>
    </row>
    <row r="50" spans="1:9" ht="31.5" customHeight="1">
      <c r="A50" s="1504" t="s">
        <v>724</v>
      </c>
      <c r="B50" s="1505"/>
      <c r="C50" s="1505"/>
      <c r="D50" s="1505"/>
      <c r="E50" s="1505"/>
      <c r="F50" s="1506"/>
      <c r="G50" s="1513" t="s">
        <v>1276</v>
      </c>
      <c r="H50" s="174"/>
      <c r="I50" s="174"/>
    </row>
    <row r="51" spans="1:9" ht="15" customHeight="1">
      <c r="A51" s="1507" t="s">
        <v>856</v>
      </c>
      <c r="B51" s="1508"/>
      <c r="C51" s="1489" t="s">
        <v>664</v>
      </c>
      <c r="D51" s="1489" t="s">
        <v>857</v>
      </c>
      <c r="E51" s="1489" t="s">
        <v>664</v>
      </c>
      <c r="F51" s="1489" t="s">
        <v>210</v>
      </c>
      <c r="G51" s="1473"/>
      <c r="H51" s="174"/>
      <c r="I51" s="174"/>
    </row>
    <row r="52" spans="1:9" ht="35.1" customHeight="1">
      <c r="A52" s="1507"/>
      <c r="B52" s="1508"/>
      <c r="C52" s="1526"/>
      <c r="D52" s="1490"/>
      <c r="E52" s="1526"/>
      <c r="F52" s="1490"/>
      <c r="G52" s="1473"/>
      <c r="H52" s="174"/>
      <c r="I52" s="174"/>
    </row>
    <row r="53" spans="1:9">
      <c r="A53" s="1496" t="s">
        <v>1176</v>
      </c>
      <c r="B53" s="1497"/>
      <c r="C53" s="897">
        <v>73189483.163325489</v>
      </c>
      <c r="D53" s="228" t="s">
        <v>1490</v>
      </c>
      <c r="E53" s="897">
        <v>51390330.627133995</v>
      </c>
      <c r="F53" s="229"/>
      <c r="G53" s="1473"/>
      <c r="H53" s="174"/>
      <c r="I53" s="174"/>
    </row>
    <row r="54" spans="1:9">
      <c r="A54" s="1494"/>
      <c r="B54" s="1495"/>
      <c r="C54" s="897"/>
      <c r="D54" s="228" t="s">
        <v>58</v>
      </c>
      <c r="E54" s="897">
        <v>2633091.5023226882</v>
      </c>
      <c r="F54" s="229"/>
      <c r="G54" s="1473"/>
      <c r="H54" s="174"/>
      <c r="I54" s="174"/>
    </row>
    <row r="55" spans="1:9">
      <c r="A55" s="1494"/>
      <c r="B55" s="1495"/>
      <c r="C55" s="897"/>
      <c r="D55" s="228" t="s">
        <v>1491</v>
      </c>
      <c r="E55" s="897">
        <v>2021238.8474700013</v>
      </c>
      <c r="F55" s="229"/>
      <c r="G55" s="1473"/>
      <c r="H55" s="174"/>
      <c r="I55" s="174"/>
    </row>
    <row r="56" spans="1:9">
      <c r="A56" s="1496"/>
      <c r="B56" s="1497"/>
      <c r="C56" s="897"/>
      <c r="D56" s="228" t="s">
        <v>1492</v>
      </c>
      <c r="E56" s="897">
        <v>12889300.1665373</v>
      </c>
      <c r="F56" s="229"/>
      <c r="G56" s="1473"/>
      <c r="H56" s="174"/>
      <c r="I56" s="174"/>
    </row>
    <row r="57" spans="1:9">
      <c r="A57" s="1496"/>
      <c r="B57" s="1497"/>
      <c r="C57" s="897"/>
      <c r="D57" s="228" t="s">
        <v>61</v>
      </c>
      <c r="E57" s="897">
        <v>1127323.94293582</v>
      </c>
      <c r="F57" s="229"/>
      <c r="G57" s="1473"/>
      <c r="H57" s="174"/>
      <c r="I57" s="174"/>
    </row>
    <row r="58" spans="1:9">
      <c r="A58" s="1496"/>
      <c r="B58" s="1497"/>
      <c r="C58" s="897"/>
      <c r="D58" s="228" t="s">
        <v>62</v>
      </c>
      <c r="E58" s="897">
        <v>172062.23911569</v>
      </c>
      <c r="F58" s="229"/>
      <c r="G58" s="1473"/>
      <c r="H58" s="174"/>
      <c r="I58" s="174"/>
    </row>
    <row r="59" spans="1:9">
      <c r="A59" s="1496"/>
      <c r="B59" s="1497"/>
      <c r="C59" s="897"/>
      <c r="D59" s="228" t="s">
        <v>1493</v>
      </c>
      <c r="E59" s="935">
        <v>514262.08899999998</v>
      </c>
      <c r="F59" s="229"/>
      <c r="G59" s="1473"/>
      <c r="H59" s="174"/>
      <c r="I59" s="174"/>
    </row>
    <row r="60" spans="1:9">
      <c r="A60" s="1496"/>
      <c r="B60" s="1497"/>
      <c r="C60" s="935"/>
      <c r="D60" s="234" t="s">
        <v>1494</v>
      </c>
      <c r="E60" s="935">
        <v>27050</v>
      </c>
      <c r="F60" s="235"/>
      <c r="G60" s="1473"/>
      <c r="H60" s="174"/>
      <c r="I60" s="174"/>
    </row>
    <row r="61" spans="1:9" ht="15.75" thickBot="1">
      <c r="A61" s="1527"/>
      <c r="B61" s="1528"/>
      <c r="C61" s="936"/>
      <c r="D61" s="230" t="s">
        <v>1495</v>
      </c>
      <c r="E61" s="936">
        <v>2414823.7488100003</v>
      </c>
      <c r="F61" s="231"/>
      <c r="G61" s="1473"/>
      <c r="H61" s="174"/>
      <c r="I61" s="174"/>
    </row>
    <row r="62" spans="1:9" ht="15.75" thickBot="1">
      <c r="A62" s="1502" t="s">
        <v>1496</v>
      </c>
      <c r="B62" s="1503"/>
      <c r="C62" s="937">
        <v>92941.029920000001</v>
      </c>
      <c r="D62" s="938" t="s">
        <v>58</v>
      </c>
      <c r="E62" s="937">
        <v>92941.029920000001</v>
      </c>
      <c r="F62" s="939"/>
      <c r="G62" s="1474"/>
      <c r="H62" s="174"/>
      <c r="I62" s="174"/>
    </row>
    <row r="63" spans="1:9" ht="15.75" outlineLevel="1" thickBot="1">
      <c r="A63" s="1531" t="s">
        <v>1497</v>
      </c>
      <c r="B63" s="1532"/>
      <c r="C63" s="937">
        <v>558566.16500000004</v>
      </c>
      <c r="D63" s="938" t="s">
        <v>1491</v>
      </c>
      <c r="E63" s="937">
        <v>558566.16500000004</v>
      </c>
      <c r="F63" s="939"/>
      <c r="G63" s="1491" t="s">
        <v>712</v>
      </c>
      <c r="H63" s="174"/>
      <c r="I63" s="174"/>
    </row>
    <row r="64" spans="1:9" ht="15.75" outlineLevel="1" thickBot="1">
      <c r="A64" s="1533" t="s">
        <v>1498</v>
      </c>
      <c r="B64" s="1532"/>
      <c r="C64" s="937">
        <v>855831.66432999994</v>
      </c>
      <c r="D64" s="938" t="s">
        <v>1493</v>
      </c>
      <c r="E64" s="937">
        <v>855831.66432999994</v>
      </c>
      <c r="F64" s="939"/>
      <c r="G64" s="1492"/>
      <c r="H64" s="174"/>
      <c r="I64" s="174"/>
    </row>
    <row r="65" spans="1:9" ht="15.75" outlineLevel="1" thickBot="1">
      <c r="A65" s="1533" t="s">
        <v>1499</v>
      </c>
      <c r="B65" s="1532"/>
      <c r="C65" s="937">
        <v>2554</v>
      </c>
      <c r="D65" s="938" t="s">
        <v>1491</v>
      </c>
      <c r="E65" s="937">
        <v>2554</v>
      </c>
      <c r="F65" s="939"/>
      <c r="G65" s="1492"/>
      <c r="H65" s="174"/>
      <c r="I65" s="174"/>
    </row>
    <row r="66" spans="1:9" ht="15.75" outlineLevel="1" thickBot="1">
      <c r="A66" s="1533" t="s">
        <v>1500</v>
      </c>
      <c r="B66" s="1532"/>
      <c r="C66" s="937">
        <v>383951.33325000003</v>
      </c>
      <c r="D66" s="938" t="s">
        <v>1491</v>
      </c>
      <c r="E66" s="937">
        <v>383951.33325000003</v>
      </c>
      <c r="F66" s="939"/>
      <c r="G66" s="1492"/>
      <c r="H66" s="174"/>
      <c r="I66" s="174"/>
    </row>
    <row r="67" spans="1:9" outlineLevel="1">
      <c r="A67" s="1534" t="s">
        <v>1501</v>
      </c>
      <c r="B67" s="1535"/>
      <c r="C67" s="940">
        <v>21673584.356343593</v>
      </c>
      <c r="D67" s="941" t="s">
        <v>58</v>
      </c>
      <c r="E67" s="940">
        <v>194661.95492358797</v>
      </c>
      <c r="F67" s="942"/>
      <c r="G67" s="1492"/>
      <c r="H67" s="174"/>
      <c r="I67" s="174"/>
    </row>
    <row r="68" spans="1:9" outlineLevel="1">
      <c r="A68" s="1536"/>
      <c r="B68" s="1537"/>
      <c r="C68" s="228"/>
      <c r="D68" s="228" t="s">
        <v>1491</v>
      </c>
      <c r="E68" s="897">
        <v>21121526.551420003</v>
      </c>
      <c r="F68" s="229"/>
      <c r="G68" s="1492"/>
      <c r="H68" s="174"/>
      <c r="I68" s="174"/>
    </row>
    <row r="69" spans="1:9" ht="15.75" outlineLevel="1" thickBot="1">
      <c r="A69" s="1538"/>
      <c r="B69" s="1539"/>
      <c r="C69" s="231"/>
      <c r="D69" s="230" t="s">
        <v>1494</v>
      </c>
      <c r="E69" s="936">
        <v>357395.85</v>
      </c>
      <c r="F69" s="231"/>
      <c r="G69" s="1492"/>
      <c r="H69" s="174"/>
      <c r="I69" s="174"/>
    </row>
    <row r="70" spans="1:9" ht="15.75" outlineLevel="1" thickBot="1">
      <c r="A70" s="1540" t="s">
        <v>1502</v>
      </c>
      <c r="B70" s="1541"/>
      <c r="C70" s="937">
        <v>1435964.0740999999</v>
      </c>
      <c r="D70" s="938" t="s">
        <v>1490</v>
      </c>
      <c r="E70" s="937">
        <v>1435964.0740999999</v>
      </c>
      <c r="F70" s="939"/>
      <c r="G70" s="1492"/>
      <c r="H70" s="174"/>
      <c r="I70" s="174"/>
    </row>
    <row r="71" spans="1:9" ht="15.75" outlineLevel="1" thickBot="1">
      <c r="A71" s="1540" t="s">
        <v>1503</v>
      </c>
      <c r="B71" s="1541"/>
      <c r="C71" s="937">
        <v>87.294699999999992</v>
      </c>
      <c r="D71" s="938" t="s">
        <v>1491</v>
      </c>
      <c r="E71" s="937">
        <v>87.294699999999992</v>
      </c>
      <c r="F71" s="939"/>
      <c r="G71" s="1492"/>
      <c r="H71" s="174"/>
      <c r="I71" s="174"/>
    </row>
    <row r="72" spans="1:9" ht="15.75" outlineLevel="1" thickBot="1">
      <c r="A72" s="1542" t="s">
        <v>1504</v>
      </c>
      <c r="B72" s="1543"/>
      <c r="C72" s="940">
        <v>12260.89075</v>
      </c>
      <c r="D72" s="938" t="s">
        <v>1491</v>
      </c>
      <c r="E72" s="940">
        <v>12260.89075</v>
      </c>
      <c r="F72" s="942"/>
      <c r="G72" s="1493"/>
      <c r="H72" s="174"/>
      <c r="I72" s="174"/>
    </row>
    <row r="73" spans="1:9" outlineLevel="1">
      <c r="A73" s="1544"/>
      <c r="B73" s="1545"/>
      <c r="C73" s="232"/>
      <c r="D73" s="232"/>
      <c r="E73" s="233"/>
      <c r="F73" s="233"/>
      <c r="G73" s="1484" t="s">
        <v>712</v>
      </c>
      <c r="H73" s="174"/>
      <c r="I73" s="174"/>
    </row>
    <row r="74" spans="1:9" outlineLevel="2">
      <c r="A74" s="1468"/>
      <c r="B74" s="1469"/>
      <c r="C74" s="228"/>
      <c r="D74" s="228"/>
      <c r="E74" s="229"/>
      <c r="F74" s="229"/>
      <c r="G74" s="1485"/>
      <c r="H74" s="174"/>
      <c r="I74" s="174"/>
    </row>
    <row r="75" spans="1:9" outlineLevel="2">
      <c r="A75" s="1468"/>
      <c r="B75" s="1469"/>
      <c r="C75" s="228"/>
      <c r="D75" s="228"/>
      <c r="E75" s="229"/>
      <c r="F75" s="229"/>
      <c r="G75" s="1485"/>
      <c r="H75" s="174"/>
      <c r="I75" s="174"/>
    </row>
    <row r="76" spans="1:9" outlineLevel="2">
      <c r="A76" s="1468"/>
      <c r="B76" s="1469"/>
      <c r="C76" s="228"/>
      <c r="D76" s="228"/>
      <c r="E76" s="229"/>
      <c r="F76" s="229"/>
      <c r="G76" s="1485"/>
      <c r="H76" s="174"/>
      <c r="I76" s="174"/>
    </row>
    <row r="77" spans="1:9" outlineLevel="2">
      <c r="A77" s="1468"/>
      <c r="B77" s="1469"/>
      <c r="C77" s="228"/>
      <c r="D77" s="228"/>
      <c r="E77" s="229"/>
      <c r="F77" s="229"/>
      <c r="G77" s="1485"/>
      <c r="H77" s="174"/>
      <c r="I77" s="174"/>
    </row>
    <row r="78" spans="1:9" outlineLevel="2">
      <c r="A78" s="1468"/>
      <c r="B78" s="1469"/>
      <c r="C78" s="228"/>
      <c r="D78" s="228"/>
      <c r="E78" s="229"/>
      <c r="F78" s="229"/>
      <c r="G78" s="1485"/>
      <c r="H78" s="174"/>
      <c r="I78" s="174"/>
    </row>
    <row r="79" spans="1:9" outlineLevel="2">
      <c r="A79" s="1468"/>
      <c r="B79" s="1469"/>
      <c r="C79" s="228"/>
      <c r="D79" s="228"/>
      <c r="E79" s="229"/>
      <c r="F79" s="229"/>
      <c r="G79" s="1485"/>
      <c r="H79" s="174"/>
      <c r="I79" s="174"/>
    </row>
    <row r="80" spans="1:9" outlineLevel="2">
      <c r="A80" s="1468"/>
      <c r="B80" s="1469"/>
      <c r="C80" s="228"/>
      <c r="D80" s="228"/>
      <c r="E80" s="229"/>
      <c r="F80" s="229"/>
      <c r="G80" s="1485"/>
      <c r="H80" s="174"/>
      <c r="I80" s="174"/>
    </row>
    <row r="81" spans="1:9" outlineLevel="2">
      <c r="A81" s="1468"/>
      <c r="B81" s="1469"/>
      <c r="C81" s="228"/>
      <c r="D81" s="228"/>
      <c r="E81" s="229"/>
      <c r="F81" s="229"/>
      <c r="G81" s="1485"/>
      <c r="H81" s="174"/>
      <c r="I81" s="174"/>
    </row>
    <row r="82" spans="1:9" ht="15.75" outlineLevel="2" thickBot="1">
      <c r="A82" s="1468"/>
      <c r="B82" s="1469"/>
      <c r="C82" s="228"/>
      <c r="D82" s="228"/>
      <c r="E82" s="229"/>
      <c r="F82" s="229"/>
      <c r="G82" s="1486"/>
      <c r="H82" s="174"/>
      <c r="I82" s="174"/>
    </row>
    <row r="83" spans="1:9" outlineLevel="2">
      <c r="A83" s="1468"/>
      <c r="B83" s="1469"/>
      <c r="C83" s="228"/>
      <c r="D83" s="228"/>
      <c r="E83" s="229"/>
      <c r="F83" s="229"/>
      <c r="G83" s="1491" t="s">
        <v>712</v>
      </c>
      <c r="H83" s="174"/>
      <c r="I83" s="174"/>
    </row>
    <row r="84" spans="1:9" outlineLevel="2">
      <c r="A84" s="1468"/>
      <c r="B84" s="1469"/>
      <c r="C84" s="228"/>
      <c r="D84" s="228"/>
      <c r="E84" s="229"/>
      <c r="F84" s="229"/>
      <c r="G84" s="1492"/>
      <c r="H84" s="174"/>
      <c r="I84" s="174"/>
    </row>
    <row r="85" spans="1:9" outlineLevel="2">
      <c r="A85" s="1468"/>
      <c r="B85" s="1469"/>
      <c r="C85" s="228"/>
      <c r="D85" s="228"/>
      <c r="E85" s="229"/>
      <c r="F85" s="229"/>
      <c r="G85" s="1492"/>
      <c r="H85" s="174"/>
      <c r="I85" s="174"/>
    </row>
    <row r="86" spans="1:9" outlineLevel="2">
      <c r="A86" s="1468"/>
      <c r="B86" s="1469"/>
      <c r="C86" s="228"/>
      <c r="D86" s="228"/>
      <c r="E86" s="229"/>
      <c r="F86" s="229"/>
      <c r="G86" s="1492"/>
      <c r="H86" s="174"/>
      <c r="I86" s="174"/>
    </row>
    <row r="87" spans="1:9" outlineLevel="2">
      <c r="A87" s="1468"/>
      <c r="B87" s="1469"/>
      <c r="C87" s="228"/>
      <c r="D87" s="228"/>
      <c r="E87" s="229"/>
      <c r="F87" s="229"/>
      <c r="G87" s="1492"/>
      <c r="H87" s="174"/>
      <c r="I87" s="174"/>
    </row>
    <row r="88" spans="1:9" outlineLevel="2">
      <c r="A88" s="1468"/>
      <c r="B88" s="1469"/>
      <c r="C88" s="228"/>
      <c r="D88" s="228"/>
      <c r="E88" s="229"/>
      <c r="F88" s="229"/>
      <c r="G88" s="1492"/>
      <c r="H88" s="174"/>
      <c r="I88" s="174"/>
    </row>
    <row r="89" spans="1:9" outlineLevel="2">
      <c r="A89" s="1468"/>
      <c r="B89" s="1469"/>
      <c r="C89" s="228"/>
      <c r="D89" s="228"/>
      <c r="E89" s="229"/>
      <c r="F89" s="229"/>
      <c r="G89" s="1492"/>
      <c r="H89" s="174"/>
      <c r="I89" s="174"/>
    </row>
    <row r="90" spans="1:9" outlineLevel="2">
      <c r="A90" s="1468"/>
      <c r="B90" s="1469"/>
      <c r="C90" s="228"/>
      <c r="D90" s="228"/>
      <c r="E90" s="229"/>
      <c r="F90" s="229"/>
      <c r="G90" s="1492"/>
      <c r="H90" s="174"/>
      <c r="I90" s="174"/>
    </row>
    <row r="91" spans="1:9" outlineLevel="2">
      <c r="A91" s="1468"/>
      <c r="B91" s="1469"/>
      <c r="C91" s="228"/>
      <c r="D91" s="228"/>
      <c r="E91" s="229"/>
      <c r="F91" s="229"/>
      <c r="G91" s="1492"/>
      <c r="H91" s="174"/>
      <c r="I91" s="174"/>
    </row>
    <row r="92" spans="1:9" ht="15.75" outlineLevel="2" thickBot="1">
      <c r="A92" s="1468"/>
      <c r="B92" s="1469"/>
      <c r="C92" s="228"/>
      <c r="D92" s="228"/>
      <c r="E92" s="229"/>
      <c r="F92" s="229"/>
      <c r="G92" s="1493"/>
      <c r="H92" s="174"/>
      <c r="I92" s="174"/>
    </row>
    <row r="93" spans="1:9" outlineLevel="2">
      <c r="A93" s="1468"/>
      <c r="B93" s="1469"/>
      <c r="C93" s="228"/>
      <c r="D93" s="228"/>
      <c r="E93" s="229"/>
      <c r="F93" s="229"/>
      <c r="G93" s="1484" t="s">
        <v>712</v>
      </c>
      <c r="H93" s="174"/>
      <c r="I93" s="174"/>
    </row>
    <row r="94" spans="1:9" outlineLevel="2">
      <c r="A94" s="1468"/>
      <c r="B94" s="1469"/>
      <c r="C94" s="228"/>
      <c r="D94" s="228"/>
      <c r="E94" s="229"/>
      <c r="F94" s="229"/>
      <c r="G94" s="1485"/>
      <c r="H94" s="174"/>
      <c r="I94" s="174"/>
    </row>
    <row r="95" spans="1:9" outlineLevel="2">
      <c r="A95" s="1468"/>
      <c r="B95" s="1469"/>
      <c r="C95" s="228"/>
      <c r="D95" s="228"/>
      <c r="E95" s="229"/>
      <c r="F95" s="229"/>
      <c r="G95" s="1485"/>
      <c r="H95" s="174"/>
      <c r="I95" s="174"/>
    </row>
    <row r="96" spans="1:9" outlineLevel="2">
      <c r="A96" s="1468"/>
      <c r="B96" s="1469"/>
      <c r="C96" s="228"/>
      <c r="D96" s="228"/>
      <c r="E96" s="229"/>
      <c r="F96" s="229"/>
      <c r="G96" s="1485"/>
      <c r="H96" s="174"/>
      <c r="I96" s="174"/>
    </row>
    <row r="97" spans="1:9" outlineLevel="2">
      <c r="A97" s="1468"/>
      <c r="B97" s="1469"/>
      <c r="C97" s="228"/>
      <c r="D97" s="228"/>
      <c r="E97" s="229"/>
      <c r="F97" s="229"/>
      <c r="G97" s="1485"/>
      <c r="H97" s="174"/>
      <c r="I97" s="174"/>
    </row>
    <row r="98" spans="1:9" outlineLevel="2">
      <c r="A98" s="1468"/>
      <c r="B98" s="1469"/>
      <c r="C98" s="228"/>
      <c r="D98" s="228"/>
      <c r="E98" s="229"/>
      <c r="F98" s="229"/>
      <c r="G98" s="1485"/>
      <c r="H98" s="174"/>
      <c r="I98" s="174"/>
    </row>
    <row r="99" spans="1:9" outlineLevel="2">
      <c r="A99" s="1468"/>
      <c r="B99" s="1469"/>
      <c r="C99" s="228"/>
      <c r="D99" s="228"/>
      <c r="E99" s="229"/>
      <c r="F99" s="229"/>
      <c r="G99" s="1485"/>
      <c r="H99" s="174"/>
      <c r="I99" s="174"/>
    </row>
    <row r="100" spans="1:9" outlineLevel="2">
      <c r="A100" s="1468"/>
      <c r="B100" s="1469"/>
      <c r="C100" s="228"/>
      <c r="D100" s="228"/>
      <c r="E100" s="229"/>
      <c r="F100" s="229"/>
      <c r="G100" s="1485"/>
      <c r="H100" s="174"/>
      <c r="I100" s="174"/>
    </row>
    <row r="101" spans="1:9" outlineLevel="2">
      <c r="A101" s="1468"/>
      <c r="B101" s="1469"/>
      <c r="C101" s="228"/>
      <c r="D101" s="228"/>
      <c r="E101" s="229"/>
      <c r="F101" s="229"/>
      <c r="G101" s="1485"/>
      <c r="H101" s="174"/>
      <c r="I101" s="174"/>
    </row>
    <row r="102" spans="1:9" ht="15.75" outlineLevel="2" thickBot="1">
      <c r="A102" s="1470"/>
      <c r="B102" s="1471"/>
      <c r="C102" s="230"/>
      <c r="D102" s="230"/>
      <c r="E102" s="231"/>
      <c r="F102" s="231"/>
      <c r="G102" s="1486"/>
      <c r="H102" s="174"/>
      <c r="I102" s="174"/>
    </row>
    <row r="103" spans="1:9" ht="28.5" customHeight="1">
      <c r="A103" s="1504" t="s">
        <v>725</v>
      </c>
      <c r="B103" s="1505"/>
      <c r="C103" s="1505"/>
      <c r="D103" s="1505"/>
      <c r="E103" s="1505"/>
      <c r="F103" s="1506"/>
      <c r="G103" s="1463" t="s">
        <v>1255</v>
      </c>
      <c r="H103" s="174"/>
      <c r="I103" s="174"/>
    </row>
    <row r="104" spans="1:9" ht="43.5" customHeight="1">
      <c r="A104" s="1507" t="s">
        <v>726</v>
      </c>
      <c r="B104" s="1508"/>
      <c r="C104" s="1489" t="s">
        <v>664</v>
      </c>
      <c r="D104" s="1489" t="s">
        <v>727</v>
      </c>
      <c r="E104" s="1489" t="s">
        <v>664</v>
      </c>
      <c r="F104" s="1489" t="s">
        <v>210</v>
      </c>
      <c r="G104" s="1498"/>
      <c r="H104" s="174"/>
      <c r="I104" s="174"/>
    </row>
    <row r="105" spans="1:9" ht="51.75" customHeight="1">
      <c r="A105" s="1507"/>
      <c r="B105" s="1508"/>
      <c r="C105" s="1526"/>
      <c r="D105" s="1490"/>
      <c r="E105" s="1526"/>
      <c r="F105" s="1490"/>
      <c r="G105" s="1498"/>
      <c r="H105" s="174"/>
      <c r="I105" s="174"/>
    </row>
    <row r="106" spans="1:9" ht="15" customHeight="1">
      <c r="A106" s="1509" t="s">
        <v>1505</v>
      </c>
      <c r="B106" s="1510"/>
      <c r="C106" s="943">
        <v>2373041.8700600001</v>
      </c>
      <c r="D106" s="228" t="s">
        <v>1506</v>
      </c>
      <c r="E106" s="943">
        <v>1858779.7810600002</v>
      </c>
      <c r="F106" s="229"/>
      <c r="G106" s="1498"/>
      <c r="H106" s="174"/>
      <c r="I106" s="174"/>
    </row>
    <row r="107" spans="1:9" ht="15" customHeight="1">
      <c r="A107" s="944"/>
      <c r="B107" s="945"/>
      <c r="C107" s="943"/>
      <c r="D107" s="228" t="s">
        <v>1493</v>
      </c>
      <c r="E107" s="943">
        <v>514262.08899999998</v>
      </c>
      <c r="F107" s="229"/>
      <c r="G107" s="1498"/>
      <c r="H107" s="174"/>
      <c r="I107" s="174"/>
    </row>
    <row r="108" spans="1:9">
      <c r="A108" s="944" t="s">
        <v>1507</v>
      </c>
      <c r="B108" s="945"/>
      <c r="C108" s="943">
        <v>110201.66667000001</v>
      </c>
      <c r="D108" s="228" t="s">
        <v>1506</v>
      </c>
      <c r="E108" s="943">
        <v>110201.66667000001</v>
      </c>
      <c r="F108" s="229"/>
      <c r="G108" s="1498"/>
      <c r="H108" s="174"/>
      <c r="I108" s="174"/>
    </row>
    <row r="109" spans="1:9">
      <c r="A109" s="1509" t="s">
        <v>1508</v>
      </c>
      <c r="B109" s="1510"/>
      <c r="C109" s="943">
        <v>22384243.336590003</v>
      </c>
      <c r="D109" s="228" t="s">
        <v>1509</v>
      </c>
      <c r="E109" s="943">
        <v>21171015.822260004</v>
      </c>
      <c r="F109" s="229"/>
      <c r="G109" s="1498"/>
      <c r="H109" s="174"/>
      <c r="I109" s="174"/>
    </row>
    <row r="110" spans="1:9">
      <c r="A110" s="1529"/>
      <c r="B110" s="1530"/>
      <c r="C110" s="946"/>
      <c r="D110" s="228" t="s">
        <v>68</v>
      </c>
      <c r="E110" s="946">
        <v>357395.85</v>
      </c>
      <c r="F110" s="229"/>
      <c r="G110" s="1498"/>
      <c r="H110" s="174"/>
      <c r="I110" s="174"/>
    </row>
    <row r="111" spans="1:9">
      <c r="A111" s="947"/>
      <c r="B111" s="948"/>
      <c r="C111" s="946"/>
      <c r="D111" s="228" t="s">
        <v>1493</v>
      </c>
      <c r="E111" s="946">
        <v>855831.66432999994</v>
      </c>
      <c r="F111" s="229"/>
      <c r="G111" s="1498"/>
      <c r="H111" s="174"/>
      <c r="I111" s="174"/>
    </row>
    <row r="112" spans="1:9">
      <c r="A112" s="1509" t="s">
        <v>1510</v>
      </c>
      <c r="B112" s="1510"/>
      <c r="C112" s="896">
        <v>23448042.353056274</v>
      </c>
      <c r="D112" s="228" t="s">
        <v>1511</v>
      </c>
      <c r="E112" s="896">
        <v>19582276.36764</v>
      </c>
      <c r="F112" s="229"/>
      <c r="G112" s="1498"/>
      <c r="H112" s="174"/>
      <c r="I112" s="174"/>
    </row>
    <row r="113" spans="1:9">
      <c r="A113" s="1529"/>
      <c r="B113" s="1530"/>
      <c r="C113" s="949"/>
      <c r="D113" s="228" t="s">
        <v>1512</v>
      </c>
      <c r="E113" s="896">
        <v>2920694.4871662762</v>
      </c>
      <c r="F113" s="229"/>
      <c r="G113" s="1498"/>
      <c r="H113" s="174"/>
      <c r="I113" s="174"/>
    </row>
    <row r="114" spans="1:9">
      <c r="A114" s="1529"/>
      <c r="B114" s="1530"/>
      <c r="C114" s="949"/>
      <c r="D114" s="228" t="s">
        <v>1509</v>
      </c>
      <c r="E114" s="896">
        <v>945071.49825000006</v>
      </c>
      <c r="F114" s="229"/>
      <c r="G114" s="1498"/>
      <c r="H114" s="174"/>
      <c r="I114" s="174"/>
    </row>
    <row r="115" spans="1:9" ht="15.75" thickBot="1">
      <c r="A115" s="944" t="s">
        <v>1513</v>
      </c>
      <c r="B115" s="948"/>
      <c r="C115" s="896">
        <v>42160.228999999999</v>
      </c>
      <c r="D115" s="228" t="s">
        <v>1506</v>
      </c>
      <c r="E115" s="946">
        <v>15110.228999999999</v>
      </c>
      <c r="F115" s="235"/>
      <c r="G115" s="1498"/>
      <c r="H115" s="174"/>
      <c r="I115" s="174"/>
    </row>
    <row r="116" spans="1:9" outlineLevel="1">
      <c r="A116" s="944"/>
      <c r="B116" s="948"/>
      <c r="C116" s="949"/>
      <c r="D116" s="228" t="s">
        <v>68</v>
      </c>
      <c r="E116" s="946">
        <v>27050</v>
      </c>
      <c r="F116" s="235"/>
      <c r="G116" s="1491" t="s">
        <v>713</v>
      </c>
      <c r="H116" s="174"/>
      <c r="I116" s="174"/>
    </row>
    <row r="117" spans="1:9" outlineLevel="1">
      <c r="A117" s="1509" t="s">
        <v>1514</v>
      </c>
      <c r="B117" s="1510"/>
      <c r="C117" s="896">
        <v>33244018.333593998</v>
      </c>
      <c r="D117" s="234" t="s">
        <v>1511</v>
      </c>
      <c r="E117" s="946">
        <v>33244018.333593998</v>
      </c>
      <c r="F117" s="235"/>
      <c r="G117" s="1498"/>
      <c r="H117" s="174"/>
      <c r="I117" s="174"/>
    </row>
    <row r="118" spans="1:9" outlineLevel="1">
      <c r="A118" s="944" t="s">
        <v>1515</v>
      </c>
      <c r="B118" s="945"/>
      <c r="C118" s="943">
        <v>6.0853599999999997</v>
      </c>
      <c r="D118" s="228" t="s">
        <v>1506</v>
      </c>
      <c r="E118" s="946">
        <v>6.0853599999999997</v>
      </c>
      <c r="F118" s="235"/>
      <c r="G118" s="1498"/>
      <c r="H118" s="174"/>
      <c r="I118" s="174"/>
    </row>
    <row r="119" spans="1:9" ht="15" customHeight="1" outlineLevel="1">
      <c r="A119" s="1509" t="s">
        <v>1516</v>
      </c>
      <c r="B119" s="1510"/>
      <c r="C119" s="943">
        <v>14188686.348588811</v>
      </c>
      <c r="D119" s="229" t="s">
        <v>60</v>
      </c>
      <c r="E119" s="896">
        <v>12889300.1665373</v>
      </c>
      <c r="F119" s="229"/>
      <c r="G119" s="1498"/>
      <c r="H119" s="174"/>
      <c r="I119" s="174"/>
    </row>
    <row r="120" spans="1:9" ht="15" customHeight="1" outlineLevel="1">
      <c r="A120" s="1529"/>
      <c r="B120" s="1530"/>
      <c r="C120" s="228"/>
      <c r="D120" s="228" t="s">
        <v>62</v>
      </c>
      <c r="E120" s="896">
        <v>172062.23911569</v>
      </c>
      <c r="F120" s="229"/>
      <c r="G120" s="1498"/>
      <c r="H120" s="174"/>
      <c r="I120" s="174"/>
    </row>
    <row r="121" spans="1:9" outlineLevel="1">
      <c r="A121" s="1529"/>
      <c r="B121" s="1530"/>
      <c r="C121" s="228"/>
      <c r="D121" s="228" t="s">
        <v>61</v>
      </c>
      <c r="E121" s="896">
        <v>1127323.94293582</v>
      </c>
      <c r="F121" s="229"/>
      <c r="G121" s="1498"/>
      <c r="H121" s="174"/>
      <c r="I121" s="174"/>
    </row>
    <row r="122" spans="1:9" outlineLevel="1">
      <c r="A122" s="1509" t="s">
        <v>1517</v>
      </c>
      <c r="B122" s="1510"/>
      <c r="C122" s="896">
        <v>2414823.7488100003</v>
      </c>
      <c r="D122" s="228" t="s">
        <v>1495</v>
      </c>
      <c r="E122" s="896">
        <v>2414823.7488100003</v>
      </c>
      <c r="F122" s="229"/>
      <c r="G122" s="1498"/>
      <c r="H122" s="174"/>
      <c r="I122" s="174"/>
    </row>
    <row r="123" spans="1:9" outlineLevel="1">
      <c r="A123" s="1546"/>
      <c r="B123" s="1547"/>
      <c r="C123" s="228"/>
      <c r="D123" s="228"/>
      <c r="E123" s="229"/>
      <c r="F123" s="229"/>
      <c r="G123" s="1498"/>
      <c r="H123" s="174"/>
      <c r="I123" s="174"/>
    </row>
    <row r="124" spans="1:9" outlineLevel="1">
      <c r="A124" s="1546"/>
      <c r="B124" s="1547"/>
      <c r="C124" s="228"/>
      <c r="D124" s="228"/>
      <c r="E124" s="229"/>
      <c r="F124" s="229"/>
      <c r="G124" s="1498"/>
      <c r="H124" s="177"/>
    </row>
    <row r="125" spans="1:9" ht="15.75" outlineLevel="1" thickBot="1">
      <c r="A125" s="1548"/>
      <c r="B125" s="1549"/>
      <c r="C125" s="230"/>
      <c r="D125" s="230"/>
      <c r="E125" s="231"/>
      <c r="F125" s="231"/>
      <c r="G125" s="1499"/>
      <c r="H125" s="177"/>
    </row>
    <row r="126" spans="1:9" outlineLevel="1">
      <c r="A126" s="1550"/>
      <c r="B126" s="1551"/>
      <c r="C126" s="232"/>
      <c r="D126" s="232"/>
      <c r="E126" s="233"/>
      <c r="F126" s="233"/>
      <c r="G126" s="1491" t="s">
        <v>713</v>
      </c>
      <c r="H126" s="177"/>
    </row>
    <row r="127" spans="1:9" outlineLevel="1">
      <c r="A127" s="1546"/>
      <c r="B127" s="1547"/>
      <c r="C127" s="228"/>
      <c r="D127" s="228"/>
      <c r="E127" s="229"/>
      <c r="F127" s="229"/>
      <c r="G127" s="1498"/>
      <c r="H127" s="177"/>
    </row>
    <row r="128" spans="1:9" outlineLevel="1">
      <c r="A128" s="1546"/>
      <c r="B128" s="1547"/>
      <c r="C128" s="228"/>
      <c r="D128" s="228"/>
      <c r="E128" s="229"/>
      <c r="F128" s="229"/>
      <c r="G128" s="1498"/>
      <c r="H128" s="177"/>
    </row>
    <row r="129" spans="1:9" outlineLevel="1">
      <c r="A129" s="1546"/>
      <c r="B129" s="1547"/>
      <c r="C129" s="228"/>
      <c r="D129" s="228"/>
      <c r="E129" s="229"/>
      <c r="F129" s="229"/>
      <c r="G129" s="1498"/>
      <c r="H129" s="177"/>
    </row>
    <row r="130" spans="1:9" outlineLevel="1">
      <c r="A130" s="1546"/>
      <c r="B130" s="1547"/>
      <c r="C130" s="228"/>
      <c r="D130" s="228"/>
      <c r="E130" s="229"/>
      <c r="F130" s="229"/>
      <c r="G130" s="1498"/>
      <c r="H130" s="177"/>
    </row>
    <row r="131" spans="1:9" outlineLevel="1">
      <c r="A131" s="1546"/>
      <c r="B131" s="1547"/>
      <c r="C131" s="228"/>
      <c r="D131" s="228"/>
      <c r="E131" s="229"/>
      <c r="F131" s="229"/>
      <c r="G131" s="1498"/>
      <c r="H131" s="177"/>
    </row>
    <row r="132" spans="1:9" outlineLevel="1">
      <c r="A132" s="1546"/>
      <c r="B132" s="1547"/>
      <c r="C132" s="228"/>
      <c r="D132" s="228"/>
      <c r="E132" s="229"/>
      <c r="F132" s="229"/>
      <c r="G132" s="1498"/>
      <c r="H132" s="177"/>
    </row>
    <row r="133" spans="1:9" outlineLevel="1">
      <c r="A133" s="1546"/>
      <c r="B133" s="1547"/>
      <c r="C133" s="228"/>
      <c r="D133" s="228"/>
      <c r="E133" s="229"/>
      <c r="F133" s="229"/>
      <c r="G133" s="1498"/>
      <c r="H133" s="177"/>
    </row>
    <row r="134" spans="1:9" outlineLevel="1">
      <c r="A134" s="1546"/>
      <c r="B134" s="1547"/>
      <c r="C134" s="228"/>
      <c r="D134" s="228"/>
      <c r="E134" s="229"/>
      <c r="F134" s="229"/>
      <c r="G134" s="1498"/>
      <c r="H134" s="177"/>
    </row>
    <row r="135" spans="1:9" ht="15.75" outlineLevel="1" thickBot="1">
      <c r="A135" s="1548"/>
      <c r="B135" s="1549"/>
      <c r="C135" s="230"/>
      <c r="D135" s="230"/>
      <c r="E135" s="231"/>
      <c r="F135" s="231"/>
      <c r="G135" s="1499"/>
      <c r="H135" s="177"/>
    </row>
    <row r="136" spans="1:9" outlineLevel="1">
      <c r="A136" s="1550"/>
      <c r="B136" s="1551"/>
      <c r="C136" s="232"/>
      <c r="D136" s="232"/>
      <c r="E136" s="233"/>
      <c r="F136" s="233"/>
      <c r="G136" s="1491" t="s">
        <v>713</v>
      </c>
      <c r="H136" s="174"/>
      <c r="I136" s="174"/>
    </row>
    <row r="137" spans="1:9" outlineLevel="1">
      <c r="A137" s="1546"/>
      <c r="B137" s="1547"/>
      <c r="C137" s="228"/>
      <c r="D137" s="228"/>
      <c r="E137" s="229"/>
      <c r="F137" s="229"/>
      <c r="G137" s="1498"/>
      <c r="H137" s="174"/>
      <c r="I137" s="174"/>
    </row>
    <row r="138" spans="1:9" outlineLevel="1">
      <c r="A138" s="1546"/>
      <c r="B138" s="1547"/>
      <c r="C138" s="228"/>
      <c r="D138" s="228"/>
      <c r="E138" s="229"/>
      <c r="F138" s="229"/>
      <c r="G138" s="1498"/>
      <c r="H138" s="174"/>
      <c r="I138" s="174"/>
    </row>
    <row r="139" spans="1:9" ht="15" customHeight="1" outlineLevel="1">
      <c r="A139" s="1546"/>
      <c r="B139" s="1547"/>
      <c r="C139" s="228"/>
      <c r="D139" s="228"/>
      <c r="E139" s="229"/>
      <c r="F139" s="229"/>
      <c r="G139" s="1498"/>
      <c r="H139" s="174"/>
      <c r="I139" s="174"/>
    </row>
    <row r="140" spans="1:9" ht="15" customHeight="1" outlineLevel="1">
      <c r="A140" s="1546"/>
      <c r="B140" s="1547"/>
      <c r="C140" s="228"/>
      <c r="D140" s="228"/>
      <c r="E140" s="229"/>
      <c r="F140" s="229"/>
      <c r="G140" s="1498"/>
      <c r="H140" s="174"/>
      <c r="I140" s="174"/>
    </row>
    <row r="141" spans="1:9" outlineLevel="1">
      <c r="A141" s="1546"/>
      <c r="B141" s="1547"/>
      <c r="C141" s="228"/>
      <c r="D141" s="228"/>
      <c r="E141" s="229"/>
      <c r="F141" s="229"/>
      <c r="G141" s="1498"/>
      <c r="H141" s="174"/>
      <c r="I141" s="174"/>
    </row>
    <row r="142" spans="1:9" outlineLevel="1">
      <c r="A142" s="1546"/>
      <c r="B142" s="1547"/>
      <c r="C142" s="228"/>
      <c r="D142" s="228"/>
      <c r="E142" s="229"/>
      <c r="F142" s="229"/>
      <c r="G142" s="1498"/>
      <c r="H142" s="174"/>
      <c r="I142" s="174"/>
    </row>
    <row r="143" spans="1:9" outlineLevel="1">
      <c r="A143" s="1546"/>
      <c r="B143" s="1547"/>
      <c r="C143" s="228"/>
      <c r="D143" s="228"/>
      <c r="E143" s="229"/>
      <c r="F143" s="229"/>
      <c r="G143" s="1498"/>
      <c r="H143" s="174"/>
      <c r="I143" s="174"/>
    </row>
    <row r="144" spans="1:9" outlineLevel="1">
      <c r="A144" s="1546"/>
      <c r="B144" s="1547"/>
      <c r="C144" s="228"/>
      <c r="D144" s="228"/>
      <c r="E144" s="229"/>
      <c r="F144" s="229"/>
      <c r="G144" s="1498"/>
      <c r="H144" s="177"/>
    </row>
    <row r="145" spans="1:8" ht="15.75" outlineLevel="1" thickBot="1">
      <c r="A145" s="1548"/>
      <c r="B145" s="1549"/>
      <c r="C145" s="230"/>
      <c r="D145" s="230"/>
      <c r="E145" s="231"/>
      <c r="F145" s="231"/>
      <c r="G145" s="1499"/>
      <c r="H145" s="177"/>
    </row>
    <row r="146" spans="1:8" outlineLevel="1">
      <c r="A146" s="1550"/>
      <c r="B146" s="1551"/>
      <c r="C146" s="232"/>
      <c r="D146" s="232"/>
      <c r="E146" s="233"/>
      <c r="F146" s="233"/>
      <c r="G146" s="1491" t="s">
        <v>713</v>
      </c>
      <c r="H146" s="177"/>
    </row>
    <row r="147" spans="1:8" outlineLevel="1">
      <c r="A147" s="1546"/>
      <c r="B147" s="1547"/>
      <c r="C147" s="228"/>
      <c r="D147" s="228"/>
      <c r="E147" s="229"/>
      <c r="F147" s="229"/>
      <c r="G147" s="1498"/>
      <c r="H147" s="177"/>
    </row>
    <row r="148" spans="1:8" outlineLevel="1">
      <c r="A148" s="1546"/>
      <c r="B148" s="1547"/>
      <c r="C148" s="228"/>
      <c r="D148" s="228"/>
      <c r="E148" s="229"/>
      <c r="F148" s="229"/>
      <c r="G148" s="1498"/>
      <c r="H148" s="177"/>
    </row>
    <row r="149" spans="1:8" outlineLevel="1">
      <c r="A149" s="1546"/>
      <c r="B149" s="1547"/>
      <c r="C149" s="228"/>
      <c r="D149" s="228"/>
      <c r="E149" s="229"/>
      <c r="F149" s="229"/>
      <c r="G149" s="1498"/>
      <c r="H149" s="177"/>
    </row>
    <row r="150" spans="1:8" outlineLevel="1">
      <c r="A150" s="1546"/>
      <c r="B150" s="1547"/>
      <c r="C150" s="228"/>
      <c r="D150" s="228"/>
      <c r="E150" s="229"/>
      <c r="F150" s="229"/>
      <c r="G150" s="1498"/>
      <c r="H150" s="177"/>
    </row>
    <row r="151" spans="1:8" outlineLevel="1">
      <c r="A151" s="1546"/>
      <c r="B151" s="1547"/>
      <c r="C151" s="228"/>
      <c r="D151" s="228"/>
      <c r="E151" s="229"/>
      <c r="F151" s="229"/>
      <c r="G151" s="1498"/>
      <c r="H151" s="177"/>
    </row>
    <row r="152" spans="1:8" outlineLevel="1">
      <c r="A152" s="1546"/>
      <c r="B152" s="1547"/>
      <c r="C152" s="228"/>
      <c r="D152" s="228"/>
      <c r="E152" s="229"/>
      <c r="F152" s="229"/>
      <c r="G152" s="1498"/>
      <c r="H152" s="177"/>
    </row>
    <row r="153" spans="1:8" outlineLevel="1">
      <c r="A153" s="1546"/>
      <c r="B153" s="1547"/>
      <c r="C153" s="228"/>
      <c r="D153" s="228"/>
      <c r="E153" s="229"/>
      <c r="F153" s="229"/>
      <c r="G153" s="1498"/>
      <c r="H153" s="177"/>
    </row>
    <row r="154" spans="1:8" outlineLevel="1">
      <c r="A154" s="1546"/>
      <c r="B154" s="1547"/>
      <c r="C154" s="228"/>
      <c r="D154" s="228"/>
      <c r="E154" s="229"/>
      <c r="F154" s="229"/>
      <c r="G154" s="1498"/>
      <c r="H154" s="177"/>
    </row>
    <row r="155" spans="1:8" ht="15.75" outlineLevel="1" thickBot="1">
      <c r="A155" s="1548"/>
      <c r="B155" s="1549"/>
      <c r="C155" s="230"/>
      <c r="D155" s="230"/>
      <c r="E155" s="231"/>
      <c r="F155" s="231"/>
      <c r="G155" s="1499"/>
      <c r="H155" s="177"/>
    </row>
    <row r="156" spans="1:8" ht="29.25" customHeight="1">
      <c r="A156" s="1558" t="s">
        <v>728</v>
      </c>
      <c r="B156" s="1559"/>
      <c r="C156" s="1559"/>
      <c r="D156" s="1559"/>
      <c r="E156" s="1559"/>
      <c r="F156" s="1560"/>
      <c r="G156" s="1563" t="s">
        <v>1277</v>
      </c>
      <c r="H156" s="177"/>
    </row>
    <row r="157" spans="1:8" ht="20.100000000000001" customHeight="1">
      <c r="A157" s="1561" t="s">
        <v>863</v>
      </c>
      <c r="B157" s="1500" t="s">
        <v>861</v>
      </c>
      <c r="C157" s="1489" t="s">
        <v>664</v>
      </c>
      <c r="D157" s="1501" t="s">
        <v>666</v>
      </c>
      <c r="E157" s="1489" t="s">
        <v>664</v>
      </c>
      <c r="F157" s="1487" t="s">
        <v>210</v>
      </c>
      <c r="G157" s="1564"/>
      <c r="H157" s="177"/>
    </row>
    <row r="158" spans="1:8" ht="29.25" customHeight="1">
      <c r="A158" s="1562"/>
      <c r="B158" s="1490"/>
      <c r="C158" s="1526"/>
      <c r="D158" s="1490"/>
      <c r="E158" s="1526"/>
      <c r="F158" s="1488"/>
      <c r="G158" s="1564"/>
      <c r="H158" s="177"/>
    </row>
    <row r="159" spans="1:8" ht="63.75">
      <c r="A159" s="950" t="s">
        <v>1518</v>
      </c>
      <c r="B159" s="237" t="s">
        <v>1490</v>
      </c>
      <c r="C159" s="896">
        <v>33148565.31078</v>
      </c>
      <c r="D159" s="236"/>
      <c r="E159" s="237"/>
      <c r="F159" s="308"/>
      <c r="G159" s="1564"/>
      <c r="H159" s="177"/>
    </row>
    <row r="160" spans="1:8" ht="25.5">
      <c r="A160" s="950"/>
      <c r="B160" s="237" t="s">
        <v>58</v>
      </c>
      <c r="C160" s="896">
        <v>1723199.4799451681</v>
      </c>
      <c r="D160" s="236"/>
      <c r="E160" s="237"/>
      <c r="F160" s="308"/>
      <c r="G160" s="1564"/>
      <c r="H160" s="177"/>
    </row>
    <row r="161" spans="1:8" ht="25.5">
      <c r="A161" s="950"/>
      <c r="B161" s="237" t="s">
        <v>59</v>
      </c>
      <c r="C161" s="896">
        <v>1001247.9200419603</v>
      </c>
      <c r="D161" s="236"/>
      <c r="E161" s="237"/>
      <c r="F161" s="308"/>
      <c r="G161" s="1564"/>
      <c r="H161" s="177"/>
    </row>
    <row r="162" spans="1:8" ht="25.5">
      <c r="A162" s="950"/>
      <c r="B162" s="237" t="s">
        <v>1519</v>
      </c>
      <c r="C162" s="951">
        <v>484600.08219493454</v>
      </c>
      <c r="D162" s="236"/>
      <c r="E162" s="237"/>
      <c r="F162" s="308"/>
      <c r="G162" s="1564"/>
      <c r="H162" s="177"/>
    </row>
    <row r="163" spans="1:8" ht="38.25">
      <c r="A163" s="950"/>
      <c r="B163" s="237" t="s">
        <v>61</v>
      </c>
      <c r="C163" s="952">
        <v>9745.2243238242027</v>
      </c>
      <c r="D163" s="236"/>
      <c r="E163" s="237"/>
      <c r="F163" s="308"/>
      <c r="G163" s="1564"/>
      <c r="H163" s="177"/>
    </row>
    <row r="164" spans="1:8" ht="25.5">
      <c r="A164" s="950"/>
      <c r="B164" s="237" t="s">
        <v>62</v>
      </c>
      <c r="C164" s="952">
        <v>7076.5511094180902</v>
      </c>
      <c r="D164" s="236"/>
      <c r="E164" s="237"/>
      <c r="F164" s="308"/>
      <c r="G164" s="1564"/>
      <c r="H164" s="177"/>
    </row>
    <row r="165" spans="1:8" ht="25.5">
      <c r="A165" s="950"/>
      <c r="B165" s="237" t="s">
        <v>1520</v>
      </c>
      <c r="C165" s="952">
        <v>0</v>
      </c>
      <c r="D165" s="236"/>
      <c r="E165" s="237"/>
      <c r="F165" s="308"/>
      <c r="G165" s="1564"/>
      <c r="H165" s="177"/>
    </row>
    <row r="166" spans="1:8" ht="25.5">
      <c r="A166" s="950"/>
      <c r="B166" s="237" t="s">
        <v>68</v>
      </c>
      <c r="C166" s="952">
        <v>0</v>
      </c>
      <c r="D166" s="236"/>
      <c r="E166" s="237"/>
      <c r="F166" s="308"/>
      <c r="G166" s="1564"/>
      <c r="H166" s="177"/>
    </row>
    <row r="167" spans="1:8">
      <c r="A167" s="950"/>
      <c r="B167" s="237" t="s">
        <v>69</v>
      </c>
      <c r="C167" s="952">
        <v>2028138.4507499968</v>
      </c>
      <c r="D167" s="236"/>
      <c r="E167" s="237"/>
      <c r="F167" s="308"/>
      <c r="G167" s="1564"/>
      <c r="H167" s="177"/>
    </row>
    <row r="168" spans="1:8" ht="15.75" thickBot="1">
      <c r="A168" s="98"/>
      <c r="B168" s="239"/>
      <c r="C168" s="238"/>
      <c r="D168" s="238"/>
      <c r="E168" s="239"/>
      <c r="F168" s="309"/>
      <c r="G168" s="1565"/>
      <c r="H168" s="177"/>
    </row>
    <row r="169" spans="1:8" ht="63.75" outlineLevel="1">
      <c r="A169" s="953" t="s">
        <v>1521</v>
      </c>
      <c r="B169" s="954" t="s">
        <v>1490</v>
      </c>
      <c r="C169" s="896">
        <v>0</v>
      </c>
      <c r="D169" s="215"/>
      <c r="E169" s="182"/>
      <c r="F169" s="182"/>
      <c r="G169" s="1552" t="s">
        <v>714</v>
      </c>
      <c r="H169" s="177"/>
    </row>
    <row r="170" spans="1:8" ht="25.5" outlineLevel="1">
      <c r="A170" s="950"/>
      <c r="B170" s="955" t="s">
        <v>58</v>
      </c>
      <c r="C170" s="896">
        <v>311406.93928411882</v>
      </c>
      <c r="D170" s="213"/>
      <c r="E170" s="178"/>
      <c r="F170" s="178"/>
      <c r="G170" s="1553"/>
      <c r="H170" s="177"/>
    </row>
    <row r="171" spans="1:8" ht="25.5" outlineLevel="1">
      <c r="A171" s="950"/>
      <c r="B171" s="955" t="s">
        <v>59</v>
      </c>
      <c r="C171" s="896">
        <v>1555859.9880573142</v>
      </c>
      <c r="D171" s="213"/>
      <c r="E171" s="178"/>
      <c r="F171" s="178"/>
      <c r="G171" s="1553"/>
      <c r="H171" s="177"/>
    </row>
    <row r="172" spans="1:8" ht="25.5" outlineLevel="1">
      <c r="A172" s="950"/>
      <c r="B172" s="955" t="s">
        <v>1519</v>
      </c>
      <c r="C172" s="951">
        <v>939363.68033892184</v>
      </c>
      <c r="D172" s="213"/>
      <c r="E172" s="178"/>
      <c r="F172" s="178"/>
      <c r="G172" s="1553"/>
      <c r="H172" s="177"/>
    </row>
    <row r="173" spans="1:8" ht="38.25" outlineLevel="1">
      <c r="A173" s="950"/>
      <c r="B173" s="955" t="s">
        <v>61</v>
      </c>
      <c r="C173" s="952">
        <v>20208.094983375471</v>
      </c>
      <c r="D173" s="213"/>
      <c r="E173" s="178"/>
      <c r="F173" s="178"/>
      <c r="G173" s="1553"/>
      <c r="H173" s="177"/>
    </row>
    <row r="174" spans="1:8" ht="25.5" outlineLevel="1">
      <c r="A174" s="950"/>
      <c r="B174" s="955" t="s">
        <v>62</v>
      </c>
      <c r="C174" s="952">
        <v>13466.521843537537</v>
      </c>
      <c r="D174" s="213"/>
      <c r="E174" s="178"/>
      <c r="F174" s="178"/>
      <c r="G174" s="1553"/>
      <c r="H174" s="177"/>
    </row>
    <row r="175" spans="1:8" ht="25.5" outlineLevel="1">
      <c r="A175" s="950"/>
      <c r="B175" s="955" t="s">
        <v>1520</v>
      </c>
      <c r="C175" s="952">
        <v>0</v>
      </c>
      <c r="D175" s="213"/>
      <c r="E175" s="178"/>
      <c r="F175" s="178"/>
      <c r="G175" s="1553"/>
      <c r="H175" s="177"/>
    </row>
    <row r="176" spans="1:8" ht="25.5" outlineLevel="1">
      <c r="A176" s="950"/>
      <c r="B176" s="955" t="s">
        <v>68</v>
      </c>
      <c r="C176" s="952">
        <v>0</v>
      </c>
      <c r="D176" s="213"/>
      <c r="E176" s="178"/>
      <c r="F176" s="178"/>
      <c r="G176" s="1553"/>
      <c r="H176" s="177"/>
    </row>
    <row r="177" spans="1:8" outlineLevel="1">
      <c r="A177" s="950"/>
      <c r="B177" s="955" t="s">
        <v>69</v>
      </c>
      <c r="C177" s="952">
        <v>0</v>
      </c>
      <c r="D177" s="213"/>
      <c r="E177" s="178"/>
      <c r="F177" s="178"/>
      <c r="G177" s="1553"/>
      <c r="H177" s="177"/>
    </row>
    <row r="178" spans="1:8" ht="15.75" outlineLevel="1" thickBot="1">
      <c r="A178" s="98"/>
      <c r="B178" s="181"/>
      <c r="C178" s="214"/>
      <c r="D178" s="214"/>
      <c r="E178" s="181"/>
      <c r="F178" s="181"/>
      <c r="G178" s="1554"/>
      <c r="H178" s="177"/>
    </row>
    <row r="179" spans="1:8" ht="63.75" outlineLevel="1">
      <c r="A179" s="953" t="s">
        <v>1522</v>
      </c>
      <c r="B179" s="954" t="s">
        <v>1490</v>
      </c>
      <c r="C179" s="896">
        <v>124745.6193431492</v>
      </c>
      <c r="D179" s="215"/>
      <c r="E179" s="182"/>
      <c r="F179" s="182"/>
      <c r="G179" s="1552" t="s">
        <v>714</v>
      </c>
      <c r="H179" s="177"/>
    </row>
    <row r="180" spans="1:8" ht="25.5" outlineLevel="1">
      <c r="A180" s="950"/>
      <c r="B180" s="955" t="s">
        <v>58</v>
      </c>
      <c r="C180" s="896">
        <v>188201.50177231026</v>
      </c>
      <c r="D180" s="213"/>
      <c r="E180" s="178"/>
      <c r="F180" s="178"/>
      <c r="G180" s="1553"/>
      <c r="H180" s="177"/>
    </row>
    <row r="181" spans="1:8" ht="25.5" outlineLevel="1">
      <c r="A181" s="950"/>
      <c r="B181" s="955" t="s">
        <v>59</v>
      </c>
      <c r="C181" s="896">
        <v>6238644.9723370885</v>
      </c>
      <c r="D181" s="213"/>
      <c r="E181" s="178"/>
      <c r="F181" s="178"/>
      <c r="G181" s="1553"/>
      <c r="H181" s="177"/>
    </row>
    <row r="182" spans="1:8" ht="25.5" outlineLevel="1">
      <c r="A182" s="950"/>
      <c r="B182" s="955" t="s">
        <v>1519</v>
      </c>
      <c r="C182" s="951">
        <v>3468632.8637874085</v>
      </c>
      <c r="D182" s="213"/>
      <c r="E182" s="178"/>
      <c r="F182" s="178"/>
      <c r="G182" s="1553"/>
      <c r="H182" s="177"/>
    </row>
    <row r="183" spans="1:8" ht="38.25" outlineLevel="1">
      <c r="A183" s="950"/>
      <c r="B183" s="955" t="s">
        <v>61</v>
      </c>
      <c r="C183" s="952">
        <v>88735.454991169667</v>
      </c>
      <c r="D183" s="213"/>
      <c r="E183" s="178"/>
      <c r="F183" s="178"/>
      <c r="G183" s="1553"/>
      <c r="H183" s="177"/>
    </row>
    <row r="184" spans="1:8" ht="25.5" outlineLevel="1">
      <c r="A184" s="950"/>
      <c r="B184" s="955" t="s">
        <v>62</v>
      </c>
      <c r="C184" s="952">
        <v>50282.903760589703</v>
      </c>
      <c r="D184" s="213"/>
      <c r="E184" s="178"/>
      <c r="F184" s="178"/>
      <c r="G184" s="1553"/>
      <c r="H184" s="177"/>
    </row>
    <row r="185" spans="1:8" ht="25.5" outlineLevel="1">
      <c r="A185" s="950"/>
      <c r="B185" s="955" t="s">
        <v>1520</v>
      </c>
      <c r="C185" s="952">
        <v>50926.932390000002</v>
      </c>
      <c r="D185" s="213"/>
      <c r="E185" s="178"/>
      <c r="F185" s="178"/>
      <c r="G185" s="1553"/>
      <c r="H185" s="177"/>
    </row>
    <row r="186" spans="1:8" ht="25.5" outlineLevel="1">
      <c r="A186" s="950"/>
      <c r="B186" s="955" t="s">
        <v>68</v>
      </c>
      <c r="C186" s="952">
        <v>0</v>
      </c>
      <c r="D186" s="213"/>
      <c r="E186" s="178"/>
      <c r="F186" s="178"/>
      <c r="G186" s="1553"/>
      <c r="H186" s="177"/>
    </row>
    <row r="187" spans="1:8" outlineLevel="1">
      <c r="A187" s="950"/>
      <c r="B187" s="955" t="s">
        <v>69</v>
      </c>
      <c r="C187" s="952">
        <v>43355.606230000005</v>
      </c>
      <c r="D187" s="213"/>
      <c r="E187" s="178"/>
      <c r="F187" s="178"/>
      <c r="G187" s="1553"/>
      <c r="H187" s="177"/>
    </row>
    <row r="188" spans="1:8" ht="15.75" outlineLevel="1" thickBot="1">
      <c r="A188" s="98"/>
      <c r="B188" s="181"/>
      <c r="C188" s="214"/>
      <c r="D188" s="214"/>
      <c r="E188" s="181"/>
      <c r="F188" s="181"/>
      <c r="G188" s="1554"/>
      <c r="H188" s="177"/>
    </row>
    <row r="189" spans="1:8" ht="63.75" outlineLevel="1">
      <c r="A189" s="953" t="s">
        <v>1523</v>
      </c>
      <c r="B189" s="954" t="s">
        <v>1490</v>
      </c>
      <c r="C189" s="896">
        <v>1426373.2439999999</v>
      </c>
      <c r="D189" s="215"/>
      <c r="E189" s="182"/>
      <c r="F189" s="182"/>
      <c r="G189" s="1552" t="s">
        <v>714</v>
      </c>
      <c r="H189" s="177"/>
    </row>
    <row r="190" spans="1:8" ht="25.5" outlineLevel="1">
      <c r="A190" s="950"/>
      <c r="B190" s="955" t="s">
        <v>58</v>
      </c>
      <c r="C190" s="896">
        <v>332197.97906170512</v>
      </c>
      <c r="D190" s="213"/>
      <c r="E190" s="178"/>
      <c r="F190" s="178"/>
      <c r="G190" s="1553"/>
      <c r="H190" s="177"/>
    </row>
    <row r="191" spans="1:8" ht="25.5" outlineLevel="1">
      <c r="A191" s="950"/>
      <c r="B191" s="955" t="s">
        <v>59</v>
      </c>
      <c r="C191" s="896">
        <v>12988806.451266939</v>
      </c>
      <c r="D191" s="213"/>
      <c r="E191" s="178"/>
      <c r="F191" s="178"/>
      <c r="G191" s="1553"/>
      <c r="H191" s="177"/>
    </row>
    <row r="192" spans="1:8" ht="25.5" outlineLevel="1">
      <c r="A192" s="950"/>
      <c r="B192" s="955" t="s">
        <v>1519</v>
      </c>
      <c r="C192" s="951">
        <v>7200833.9377676295</v>
      </c>
      <c r="D192" s="213"/>
      <c r="E192" s="178"/>
      <c r="F192" s="178"/>
      <c r="G192" s="1553"/>
      <c r="H192" s="177"/>
    </row>
    <row r="193" spans="1:8" ht="38.25" outlineLevel="1">
      <c r="A193" s="950"/>
      <c r="B193" s="955" t="s">
        <v>61</v>
      </c>
      <c r="C193" s="952">
        <v>500846.12133892393</v>
      </c>
      <c r="D193" s="213"/>
      <c r="E193" s="178"/>
      <c r="F193" s="178"/>
      <c r="G193" s="1553"/>
      <c r="H193" s="177"/>
    </row>
    <row r="194" spans="1:8" ht="25.5" outlineLevel="1">
      <c r="A194" s="950"/>
      <c r="B194" s="955" t="s">
        <v>62</v>
      </c>
      <c r="C194" s="952">
        <v>96634.87434606078</v>
      </c>
      <c r="D194" s="213"/>
      <c r="E194" s="178"/>
      <c r="F194" s="178"/>
      <c r="G194" s="1553"/>
      <c r="H194" s="177"/>
    </row>
    <row r="195" spans="1:8" ht="25.5" outlineLevel="1">
      <c r="A195" s="950"/>
      <c r="B195" s="955" t="s">
        <v>1520</v>
      </c>
      <c r="C195" s="952">
        <v>1242546.8209399998</v>
      </c>
      <c r="D195" s="213"/>
      <c r="E195" s="178"/>
      <c r="F195" s="178"/>
      <c r="G195" s="1553"/>
      <c r="H195" s="177"/>
    </row>
    <row r="196" spans="1:8" ht="25.5" outlineLevel="1">
      <c r="A196" s="950"/>
      <c r="B196" s="955" t="s">
        <v>68</v>
      </c>
      <c r="C196" s="952">
        <v>0</v>
      </c>
      <c r="D196" s="213"/>
      <c r="E196" s="178"/>
      <c r="F196" s="178"/>
      <c r="G196" s="1553"/>
      <c r="H196" s="177"/>
    </row>
    <row r="197" spans="1:8" outlineLevel="1">
      <c r="A197" s="950"/>
      <c r="B197" s="955" t="s">
        <v>69</v>
      </c>
      <c r="C197" s="952">
        <v>0</v>
      </c>
      <c r="D197" s="213"/>
      <c r="E197" s="178"/>
      <c r="F197" s="178"/>
      <c r="G197" s="1553"/>
      <c r="H197" s="177"/>
    </row>
    <row r="198" spans="1:8" ht="15.75" outlineLevel="1" thickBot="1">
      <c r="A198" s="98"/>
      <c r="B198" s="181"/>
      <c r="C198" s="214"/>
      <c r="D198" s="214"/>
      <c r="E198" s="181"/>
      <c r="F198" s="181"/>
      <c r="G198" s="1554"/>
      <c r="H198" s="177"/>
    </row>
    <row r="199" spans="1:8" ht="63.75" outlineLevel="1">
      <c r="A199" s="956" t="s">
        <v>1524</v>
      </c>
      <c r="B199" s="957" t="s">
        <v>1490</v>
      </c>
      <c r="C199" s="958">
        <v>18031157.504000001</v>
      </c>
      <c r="D199" s="215"/>
      <c r="E199" s="872"/>
      <c r="F199" s="872"/>
      <c r="G199" s="1552" t="s">
        <v>714</v>
      </c>
      <c r="H199" s="177"/>
    </row>
    <row r="200" spans="1:8" ht="25.5" outlineLevel="1">
      <c r="A200" s="950"/>
      <c r="B200" s="955" t="s">
        <v>58</v>
      </c>
      <c r="C200" s="896">
        <v>290688.5873144432</v>
      </c>
      <c r="D200" s="213"/>
      <c r="E200" s="873"/>
      <c r="F200" s="873"/>
      <c r="G200" s="1553"/>
      <c r="H200" s="177"/>
    </row>
    <row r="201" spans="1:8" ht="25.5" outlineLevel="1">
      <c r="A201" s="950"/>
      <c r="B201" s="955" t="s">
        <v>59</v>
      </c>
      <c r="C201" s="896">
        <v>1751183.6951455879</v>
      </c>
      <c r="D201" s="213"/>
      <c r="E201" s="873"/>
      <c r="F201" s="873"/>
      <c r="G201" s="1553"/>
      <c r="H201" s="177"/>
    </row>
    <row r="202" spans="1:8" ht="25.5" outlineLevel="1">
      <c r="A202" s="950"/>
      <c r="B202" s="955" t="s">
        <v>1519</v>
      </c>
      <c r="C202" s="951">
        <v>795869.60244840395</v>
      </c>
      <c r="D202" s="213"/>
      <c r="E202" s="873"/>
      <c r="F202" s="873"/>
      <c r="G202" s="1553"/>
      <c r="H202" s="177"/>
    </row>
    <row r="203" spans="1:8" ht="38.25" outlineLevel="1">
      <c r="A203" s="950"/>
      <c r="B203" s="955" t="s">
        <v>61</v>
      </c>
      <c r="C203" s="952">
        <v>507789.04729852855</v>
      </c>
      <c r="D203" s="213"/>
      <c r="E203" s="873"/>
      <c r="F203" s="873"/>
      <c r="G203" s="1553"/>
      <c r="H203" s="177"/>
    </row>
    <row r="204" spans="1:8" ht="25.5" outlineLevel="1">
      <c r="A204" s="950"/>
      <c r="B204" s="955" t="s">
        <v>62</v>
      </c>
      <c r="C204" s="952">
        <v>4601.3880560837497</v>
      </c>
      <c r="D204" s="213"/>
      <c r="E204" s="873"/>
      <c r="F204" s="873"/>
      <c r="G204" s="1553"/>
      <c r="H204" s="177"/>
    </row>
    <row r="205" spans="1:8" ht="25.5" outlineLevel="1">
      <c r="A205" s="950"/>
      <c r="B205" s="955" t="s">
        <v>1520</v>
      </c>
      <c r="C205" s="952">
        <v>76620.000000000015</v>
      </c>
      <c r="D205" s="213"/>
      <c r="E205" s="873"/>
      <c r="F205" s="873"/>
      <c r="G205" s="1553"/>
      <c r="H205" s="177"/>
    </row>
    <row r="206" spans="1:8" ht="25.5" outlineLevel="1">
      <c r="A206" s="950"/>
      <c r="B206" s="955" t="s">
        <v>68</v>
      </c>
      <c r="C206" s="952">
        <v>0</v>
      </c>
      <c r="D206" s="213"/>
      <c r="E206" s="873"/>
      <c r="F206" s="873"/>
      <c r="G206" s="1553"/>
      <c r="H206" s="177"/>
    </row>
    <row r="207" spans="1:8" outlineLevel="1">
      <c r="A207" s="950"/>
      <c r="B207" s="955" t="s">
        <v>69</v>
      </c>
      <c r="C207" s="952">
        <v>0</v>
      </c>
      <c r="D207" s="213"/>
      <c r="E207" s="873"/>
      <c r="F207" s="873"/>
      <c r="G207" s="1553"/>
      <c r="H207" s="177"/>
    </row>
    <row r="208" spans="1:8" ht="15.75" outlineLevel="1" thickBot="1">
      <c r="A208" s="98"/>
      <c r="B208" s="181"/>
      <c r="C208" s="214"/>
      <c r="D208" s="214"/>
      <c r="E208" s="181"/>
      <c r="F208" s="181"/>
      <c r="G208" s="1554"/>
      <c r="H208" s="177"/>
    </row>
    <row r="209" spans="1:8" ht="63.75" outlineLevel="1">
      <c r="A209" s="953" t="s">
        <v>1525</v>
      </c>
      <c r="B209" s="954" t="s">
        <v>1490</v>
      </c>
      <c r="C209" s="943">
        <v>95453.022813999996</v>
      </c>
      <c r="D209" s="215"/>
      <c r="E209" s="872"/>
      <c r="F209" s="872"/>
      <c r="G209" s="1552" t="s">
        <v>714</v>
      </c>
      <c r="H209" s="177"/>
    </row>
    <row r="210" spans="1:8" ht="25.5" outlineLevel="1">
      <c r="A210" s="950"/>
      <c r="B210" s="955" t="s">
        <v>58</v>
      </c>
      <c r="C210" s="896">
        <v>75000</v>
      </c>
      <c r="D210" s="213"/>
      <c r="E210" s="873"/>
      <c r="F210" s="873"/>
      <c r="G210" s="1553"/>
      <c r="H210" s="177"/>
    </row>
    <row r="211" spans="1:8" ht="25.5" outlineLevel="1">
      <c r="A211" s="950"/>
      <c r="B211" s="955" t="s">
        <v>59</v>
      </c>
      <c r="C211" s="896">
        <v>564442.05575000006</v>
      </c>
      <c r="D211" s="213"/>
      <c r="E211" s="873"/>
      <c r="F211" s="873"/>
      <c r="G211" s="1553"/>
      <c r="H211" s="177"/>
    </row>
    <row r="212" spans="1:8" ht="25.5" outlineLevel="1">
      <c r="A212" s="950"/>
      <c r="B212" s="955" t="s">
        <v>1519</v>
      </c>
      <c r="C212" s="951">
        <v>0</v>
      </c>
      <c r="D212" s="213"/>
      <c r="E212" s="873"/>
      <c r="F212" s="873"/>
      <c r="G212" s="1553"/>
      <c r="H212" s="177"/>
    </row>
    <row r="213" spans="1:8" ht="38.25" outlineLevel="1">
      <c r="A213" s="950"/>
      <c r="B213" s="955" t="s">
        <v>61</v>
      </c>
      <c r="C213" s="952">
        <v>0</v>
      </c>
      <c r="D213" s="213"/>
      <c r="E213" s="873"/>
      <c r="F213" s="873"/>
      <c r="G213" s="1553"/>
      <c r="H213" s="177"/>
    </row>
    <row r="214" spans="1:8" ht="25.5" outlineLevel="1">
      <c r="A214" s="950"/>
      <c r="B214" s="955" t="s">
        <v>62</v>
      </c>
      <c r="C214" s="952">
        <v>0</v>
      </c>
      <c r="D214" s="213"/>
      <c r="E214" s="873"/>
      <c r="F214" s="873"/>
      <c r="G214" s="1553"/>
      <c r="H214" s="177"/>
    </row>
    <row r="215" spans="1:8" ht="25.5" outlineLevel="1">
      <c r="A215" s="950"/>
      <c r="B215" s="955" t="s">
        <v>1520</v>
      </c>
      <c r="C215" s="952">
        <v>0</v>
      </c>
      <c r="D215" s="213"/>
      <c r="E215" s="873"/>
      <c r="F215" s="873"/>
      <c r="G215" s="1553"/>
      <c r="H215" s="177"/>
    </row>
    <row r="216" spans="1:8" ht="25.5" outlineLevel="1">
      <c r="A216" s="950"/>
      <c r="B216" s="955" t="s">
        <v>68</v>
      </c>
      <c r="C216" s="952">
        <v>384445.85</v>
      </c>
      <c r="D216" s="213"/>
      <c r="E216" s="873"/>
      <c r="F216" s="873"/>
      <c r="G216" s="1553"/>
      <c r="H216" s="177"/>
    </row>
    <row r="217" spans="1:8" outlineLevel="1">
      <c r="A217" s="950"/>
      <c r="B217" s="955" t="s">
        <v>69</v>
      </c>
      <c r="C217" s="952">
        <v>343329.69182999997</v>
      </c>
      <c r="D217" s="213"/>
      <c r="E217" s="873"/>
      <c r="F217" s="873"/>
      <c r="G217" s="1553"/>
      <c r="H217" s="177"/>
    </row>
    <row r="218" spans="1:8" ht="15.75" outlineLevel="1" thickBot="1">
      <c r="A218" s="98"/>
      <c r="B218" s="181"/>
      <c r="C218" s="214"/>
      <c r="D218" s="214"/>
      <c r="E218" s="181"/>
      <c r="F218" s="181"/>
      <c r="G218" s="1554"/>
      <c r="H218" s="177"/>
    </row>
    <row r="219" spans="1:8" s="208" customFormat="1" ht="16.5" customHeight="1" thickBot="1">
      <c r="A219" s="1555" t="s">
        <v>862</v>
      </c>
      <c r="B219" s="1556"/>
      <c r="C219" s="1556"/>
      <c r="D219" s="1556"/>
      <c r="E219" s="1556"/>
      <c r="F219" s="1556"/>
      <c r="G219" s="1557"/>
      <c r="H219" s="227"/>
    </row>
    <row r="220" spans="1:8" s="208" customFormat="1"/>
    <row r="221" spans="1:8">
      <c r="B221" s="184"/>
      <c r="C221" s="184"/>
      <c r="D221" s="184"/>
      <c r="E221" s="184"/>
      <c r="F221" s="184"/>
      <c r="G221" s="184"/>
      <c r="H221" s="184"/>
    </row>
    <row r="222" spans="1:8">
      <c r="B222" s="184"/>
      <c r="C222" s="184"/>
      <c r="D222" s="184"/>
      <c r="E222" s="184"/>
      <c r="F222" s="184"/>
      <c r="G222" s="184"/>
      <c r="H222" s="184"/>
    </row>
    <row r="223" spans="1:8">
      <c r="B223" s="176"/>
      <c r="C223" s="176"/>
      <c r="D223" s="176"/>
      <c r="E223" s="176"/>
      <c r="F223" s="176"/>
      <c r="G223" s="176"/>
      <c r="H223" s="184"/>
    </row>
    <row r="224" spans="1:8">
      <c r="B224" s="176"/>
      <c r="C224" s="176"/>
      <c r="D224" s="176"/>
      <c r="E224" s="176"/>
      <c r="F224" s="176"/>
      <c r="G224" s="176"/>
      <c r="H224" s="184"/>
    </row>
    <row r="225" spans="2:8">
      <c r="B225" s="176"/>
      <c r="C225" s="176"/>
      <c r="D225" s="176"/>
      <c r="E225" s="176"/>
      <c r="F225" s="176"/>
      <c r="G225" s="176"/>
      <c r="H225" s="184"/>
    </row>
    <row r="226" spans="2:8">
      <c r="B226" s="176"/>
      <c r="C226" s="176"/>
      <c r="D226" s="176"/>
      <c r="E226" s="176"/>
      <c r="F226" s="176"/>
      <c r="G226" s="176"/>
      <c r="H226" s="184"/>
    </row>
    <row r="227" spans="2:8">
      <c r="B227" s="176"/>
      <c r="C227" s="176"/>
      <c r="D227" s="176"/>
      <c r="E227" s="176"/>
      <c r="F227" s="176"/>
      <c r="G227" s="176"/>
      <c r="H227" s="184"/>
    </row>
    <row r="228" spans="2:8">
      <c r="B228" s="176"/>
      <c r="C228" s="176"/>
      <c r="D228" s="176"/>
      <c r="E228" s="176"/>
      <c r="F228" s="176"/>
      <c r="G228" s="176"/>
      <c r="H228" s="184"/>
    </row>
    <row r="229" spans="2:8">
      <c r="B229" s="176"/>
      <c r="C229" s="176"/>
      <c r="D229" s="176"/>
      <c r="E229" s="176"/>
      <c r="F229" s="176"/>
      <c r="G229" s="176"/>
      <c r="H229" s="184"/>
    </row>
    <row r="230" spans="2:8">
      <c r="B230" s="176"/>
      <c r="C230" s="176"/>
      <c r="D230" s="176"/>
      <c r="E230" s="176"/>
      <c r="F230" s="176"/>
      <c r="G230" s="176"/>
      <c r="H230" s="184"/>
    </row>
    <row r="231" spans="2:8">
      <c r="B231" s="176"/>
      <c r="C231" s="176"/>
      <c r="D231" s="176"/>
      <c r="E231" s="176"/>
      <c r="F231" s="176"/>
      <c r="G231" s="176"/>
      <c r="H231" s="184"/>
    </row>
    <row r="232" spans="2:8">
      <c r="B232" s="176"/>
      <c r="C232" s="176"/>
      <c r="D232" s="176"/>
      <c r="E232" s="176"/>
      <c r="F232" s="176"/>
      <c r="G232" s="176"/>
      <c r="H232" s="184"/>
    </row>
    <row r="233" spans="2:8">
      <c r="B233" s="176"/>
      <c r="C233" s="176"/>
      <c r="D233" s="176"/>
      <c r="E233" s="176"/>
      <c r="F233" s="176"/>
      <c r="G233" s="176"/>
      <c r="H233" s="184"/>
    </row>
    <row r="234" spans="2:8">
      <c r="B234" s="176"/>
      <c r="C234" s="176"/>
      <c r="D234" s="176"/>
      <c r="E234" s="176"/>
      <c r="F234" s="176"/>
      <c r="G234" s="176"/>
      <c r="H234" s="184"/>
    </row>
    <row r="235" spans="2:8">
      <c r="B235" s="176"/>
      <c r="C235" s="176"/>
      <c r="D235" s="176"/>
      <c r="E235" s="176"/>
      <c r="F235" s="176"/>
      <c r="G235" s="176"/>
      <c r="H235" s="184"/>
    </row>
    <row r="236" spans="2:8">
      <c r="B236" s="176"/>
      <c r="C236" s="176"/>
      <c r="D236" s="176"/>
      <c r="E236" s="176"/>
      <c r="F236" s="176"/>
      <c r="G236" s="176"/>
      <c r="H236" s="184"/>
    </row>
    <row r="237" spans="2:8">
      <c r="B237" s="176"/>
      <c r="C237" s="176"/>
      <c r="D237" s="176"/>
      <c r="E237" s="176"/>
      <c r="F237" s="176"/>
      <c r="G237" s="176"/>
      <c r="H237" s="184"/>
    </row>
    <row r="238" spans="2:8">
      <c r="B238" s="184"/>
      <c r="C238" s="184"/>
      <c r="D238" s="184"/>
      <c r="E238" s="184"/>
      <c r="F238" s="184"/>
      <c r="G238" s="184"/>
      <c r="H238" s="184"/>
    </row>
    <row r="239" spans="2:8">
      <c r="B239" s="184"/>
      <c r="C239" s="184"/>
      <c r="D239" s="184"/>
      <c r="E239" s="184"/>
      <c r="F239" s="184"/>
      <c r="G239" s="184"/>
      <c r="H239" s="184"/>
    </row>
    <row r="240" spans="2:8">
      <c r="B240" s="184"/>
      <c r="C240" s="184"/>
      <c r="D240" s="184"/>
      <c r="E240" s="184"/>
      <c r="F240" s="184"/>
      <c r="G240" s="184"/>
      <c r="H240" s="184"/>
    </row>
    <row r="241" spans="2:8">
      <c r="B241" s="184"/>
      <c r="C241" s="184"/>
      <c r="D241" s="184"/>
      <c r="E241" s="184"/>
      <c r="F241" s="184"/>
      <c r="G241" s="184"/>
      <c r="H241" s="184"/>
    </row>
    <row r="242" spans="2:8">
      <c r="B242" s="184"/>
      <c r="C242" s="184"/>
      <c r="D242" s="184"/>
      <c r="E242" s="184"/>
      <c r="F242" s="184"/>
      <c r="G242" s="184"/>
      <c r="H242" s="184"/>
    </row>
    <row r="243" spans="2:8">
      <c r="B243" s="184"/>
      <c r="C243" s="184"/>
      <c r="D243" s="184"/>
      <c r="E243" s="184"/>
      <c r="F243" s="184"/>
      <c r="G243" s="184"/>
      <c r="H243" s="184"/>
    </row>
    <row r="244" spans="2:8">
      <c r="B244" s="184"/>
      <c r="C244" s="184"/>
      <c r="D244" s="184"/>
      <c r="E244" s="184"/>
      <c r="F244" s="184"/>
      <c r="G244" s="184"/>
      <c r="H244" s="184"/>
    </row>
    <row r="245" spans="2:8">
      <c r="B245" s="184"/>
      <c r="C245" s="184"/>
      <c r="D245" s="184"/>
      <c r="E245" s="184"/>
      <c r="F245" s="184"/>
      <c r="G245" s="184"/>
      <c r="H245" s="184"/>
    </row>
    <row r="246" spans="2:8">
      <c r="B246" s="184"/>
      <c r="C246" s="184"/>
      <c r="D246" s="184"/>
      <c r="E246" s="184"/>
      <c r="F246" s="184"/>
      <c r="G246" s="184"/>
      <c r="H246" s="184"/>
    </row>
    <row r="247" spans="2:8">
      <c r="B247" s="184"/>
      <c r="C247" s="184"/>
      <c r="D247" s="184"/>
      <c r="E247" s="184"/>
      <c r="F247" s="184"/>
      <c r="G247" s="184"/>
      <c r="H247" s="184"/>
    </row>
    <row r="248" spans="2:8">
      <c r="B248" s="184"/>
      <c r="C248" s="184"/>
      <c r="D248" s="184"/>
      <c r="E248" s="184"/>
      <c r="F248" s="184"/>
      <c r="G248" s="184"/>
      <c r="H248" s="184"/>
    </row>
    <row r="249" spans="2:8">
      <c r="B249" s="184"/>
      <c r="C249" s="184"/>
      <c r="D249" s="184"/>
      <c r="E249" s="184"/>
      <c r="F249" s="184"/>
      <c r="G249" s="184"/>
      <c r="H249" s="184"/>
    </row>
    <row r="250" spans="2:8">
      <c r="B250" s="184"/>
      <c r="C250" s="184"/>
      <c r="D250" s="184"/>
      <c r="E250" s="184"/>
      <c r="F250" s="184"/>
      <c r="G250" s="184"/>
      <c r="H250" s="184"/>
    </row>
    <row r="251" spans="2:8">
      <c r="B251" s="184"/>
      <c r="C251" s="184"/>
      <c r="D251" s="184"/>
      <c r="E251" s="184"/>
      <c r="F251" s="184"/>
      <c r="G251" s="184"/>
      <c r="H251" s="184"/>
    </row>
    <row r="252" spans="2:8">
      <c r="B252" s="184"/>
      <c r="C252" s="184"/>
      <c r="D252" s="184"/>
      <c r="E252" s="184"/>
      <c r="F252" s="184"/>
      <c r="G252" s="184"/>
      <c r="H252" s="184"/>
    </row>
    <row r="253" spans="2:8">
      <c r="B253" s="184"/>
      <c r="C253" s="184"/>
      <c r="D253" s="184"/>
      <c r="E253" s="184"/>
      <c r="F253" s="184"/>
      <c r="G253" s="184"/>
      <c r="H253" s="184"/>
    </row>
    <row r="254" spans="2:8">
      <c r="B254" s="184"/>
      <c r="C254" s="184"/>
      <c r="D254" s="184"/>
      <c r="E254" s="184"/>
      <c r="F254" s="184"/>
      <c r="G254" s="184"/>
      <c r="H254" s="184"/>
    </row>
    <row r="255" spans="2:8">
      <c r="B255" s="184"/>
      <c r="C255" s="184"/>
      <c r="D255" s="184"/>
      <c r="E255" s="184"/>
      <c r="F255" s="184"/>
      <c r="G255" s="184"/>
      <c r="H255" s="184"/>
    </row>
    <row r="256" spans="2:8">
      <c r="B256" s="184"/>
      <c r="C256" s="184"/>
      <c r="D256" s="184"/>
      <c r="E256" s="184"/>
      <c r="F256" s="184"/>
      <c r="G256" s="184"/>
      <c r="H256" s="184"/>
    </row>
  </sheetData>
  <mergeCells count="182">
    <mergeCell ref="G209:G218"/>
    <mergeCell ref="C104:C105"/>
    <mergeCell ref="E104:E105"/>
    <mergeCell ref="C157:C158"/>
    <mergeCell ref="E157:E158"/>
    <mergeCell ref="A219:G21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7:B117"/>
    <mergeCell ref="A109:B109"/>
    <mergeCell ref="A110:B110"/>
    <mergeCell ref="A112:B112"/>
    <mergeCell ref="A123:B123"/>
    <mergeCell ref="A124:B124"/>
    <mergeCell ref="A128:B128"/>
    <mergeCell ref="A129:B129"/>
    <mergeCell ref="A130:B130"/>
    <mergeCell ref="A131:B131"/>
    <mergeCell ref="A132:B132"/>
    <mergeCell ref="A125:B125"/>
    <mergeCell ref="A126:B126"/>
    <mergeCell ref="A127:B127"/>
    <mergeCell ref="A119:B119"/>
    <mergeCell ref="A120:B120"/>
    <mergeCell ref="A121:B121"/>
    <mergeCell ref="A122:B122"/>
    <mergeCell ref="A57:B57"/>
    <mergeCell ref="A58:B58"/>
    <mergeCell ref="A59:B59"/>
    <mergeCell ref="A60:B60"/>
    <mergeCell ref="A61:B61"/>
    <mergeCell ref="A113:B113"/>
    <mergeCell ref="A114:B114"/>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124" t="s">
        <v>684</v>
      </c>
      <c r="B1" s="1125"/>
      <c r="C1" s="1125"/>
      <c r="D1" s="1125"/>
      <c r="E1" s="768"/>
      <c r="F1" s="208"/>
    </row>
    <row r="2" spans="1:53">
      <c r="A2" s="1126" t="s">
        <v>233</v>
      </c>
      <c r="B2" s="1127"/>
      <c r="C2" s="1127"/>
      <c r="D2" s="1127"/>
      <c r="E2" s="769"/>
      <c r="F2" s="208"/>
    </row>
    <row r="3" spans="1:53" ht="15.75" thickBot="1">
      <c r="A3" s="1385" t="s">
        <v>968</v>
      </c>
      <c r="B3" s="1386"/>
      <c r="C3" s="1386"/>
      <c r="D3" s="1386"/>
      <c r="E3" s="1387"/>
    </row>
    <row r="4" spans="1:53">
      <c r="A4" s="1131" t="s">
        <v>736</v>
      </c>
      <c r="B4" s="1132"/>
      <c r="C4" s="1132"/>
      <c r="D4" s="1132"/>
      <c r="E4" s="1574"/>
    </row>
    <row r="5" spans="1:53" ht="15.75" thickBot="1">
      <c r="A5" s="1134"/>
      <c r="B5" s="1135"/>
      <c r="C5" s="1135"/>
      <c r="D5" s="1135"/>
      <c r="E5" s="1575"/>
    </row>
    <row r="6" spans="1:53" ht="15.75" thickBot="1">
      <c r="A6" s="633" t="s">
        <v>1174</v>
      </c>
      <c r="B6" s="959">
        <f>Obsah!C4</f>
        <v>43100</v>
      </c>
      <c r="C6" s="626"/>
      <c r="D6" s="626"/>
      <c r="E6" s="628"/>
    </row>
    <row r="7" spans="1:53" ht="15.75" thickBot="1">
      <c r="A7" s="1595" t="s">
        <v>929</v>
      </c>
      <c r="B7" s="1576" t="s">
        <v>715</v>
      </c>
      <c r="C7" s="1577"/>
      <c r="D7" s="1577"/>
      <c r="E7" s="1578"/>
      <c r="F7" s="1572" t="s">
        <v>218</v>
      </c>
      <c r="G7" s="1570"/>
      <c r="H7" s="1570"/>
      <c r="I7" s="1571"/>
      <c r="J7" s="1569" t="s">
        <v>218</v>
      </c>
      <c r="K7" s="1570"/>
      <c r="L7" s="1570"/>
      <c r="M7" s="1571"/>
      <c r="N7" s="1569" t="s">
        <v>218</v>
      </c>
      <c r="O7" s="1570"/>
      <c r="P7" s="1570"/>
      <c r="Q7" s="1571"/>
      <c r="R7" s="1569" t="s">
        <v>218</v>
      </c>
      <c r="S7" s="1570"/>
      <c r="T7" s="1570"/>
      <c r="U7" s="1571"/>
      <c r="V7" s="1569" t="s">
        <v>218</v>
      </c>
      <c r="W7" s="1570"/>
      <c r="X7" s="1570"/>
      <c r="Y7" s="1571"/>
      <c r="Z7" s="1569" t="s">
        <v>218</v>
      </c>
      <c r="AA7" s="1570"/>
      <c r="AB7" s="1570"/>
      <c r="AC7" s="1571"/>
      <c r="AD7" s="1569" t="s">
        <v>218</v>
      </c>
      <c r="AE7" s="1570"/>
      <c r="AF7" s="1570"/>
      <c r="AG7" s="1571"/>
      <c r="AH7" s="1569" t="s">
        <v>218</v>
      </c>
      <c r="AI7" s="1570"/>
      <c r="AJ7" s="1570"/>
      <c r="AK7" s="1571"/>
      <c r="AL7" s="1569" t="s">
        <v>218</v>
      </c>
      <c r="AM7" s="1570"/>
      <c r="AN7" s="1570"/>
      <c r="AO7" s="1571"/>
      <c r="AP7" s="1569" t="s">
        <v>218</v>
      </c>
      <c r="AQ7" s="1570"/>
      <c r="AR7" s="1570"/>
      <c r="AS7" s="1571"/>
      <c r="AT7" s="1569" t="s">
        <v>218</v>
      </c>
      <c r="AU7" s="1570"/>
      <c r="AV7" s="1570"/>
      <c r="AW7" s="1570"/>
      <c r="AX7" s="1569" t="s">
        <v>218</v>
      </c>
      <c r="AY7" s="1570"/>
      <c r="AZ7" s="1570"/>
      <c r="BA7" s="1571"/>
    </row>
    <row r="8" spans="1:53" ht="15.75" thickBot="1">
      <c r="A8" s="1596"/>
      <c r="B8" s="1598" t="s">
        <v>212</v>
      </c>
      <c r="C8" s="1599"/>
      <c r="D8" s="1599"/>
      <c r="E8" s="1599"/>
      <c r="F8" s="1573" t="s">
        <v>212</v>
      </c>
      <c r="G8" s="1567"/>
      <c r="H8" s="1567"/>
      <c r="I8" s="1567"/>
      <c r="J8" s="1566" t="s">
        <v>212</v>
      </c>
      <c r="K8" s="1567"/>
      <c r="L8" s="1567"/>
      <c r="M8" s="1567"/>
      <c r="N8" s="1566" t="s">
        <v>212</v>
      </c>
      <c r="O8" s="1567"/>
      <c r="P8" s="1567"/>
      <c r="Q8" s="1567"/>
      <c r="R8" s="1566" t="s">
        <v>212</v>
      </c>
      <c r="S8" s="1567"/>
      <c r="T8" s="1567"/>
      <c r="U8" s="1567"/>
      <c r="V8" s="1566" t="s">
        <v>212</v>
      </c>
      <c r="W8" s="1567"/>
      <c r="X8" s="1567"/>
      <c r="Y8" s="1567"/>
      <c r="Z8" s="1566" t="s">
        <v>212</v>
      </c>
      <c r="AA8" s="1567"/>
      <c r="AB8" s="1567"/>
      <c r="AC8" s="1567"/>
      <c r="AD8" s="1566" t="s">
        <v>212</v>
      </c>
      <c r="AE8" s="1567"/>
      <c r="AF8" s="1567"/>
      <c r="AG8" s="1567"/>
      <c r="AH8" s="1566" t="s">
        <v>212</v>
      </c>
      <c r="AI8" s="1567"/>
      <c r="AJ8" s="1567"/>
      <c r="AK8" s="1567"/>
      <c r="AL8" s="1566" t="s">
        <v>212</v>
      </c>
      <c r="AM8" s="1567"/>
      <c r="AN8" s="1567"/>
      <c r="AO8" s="1567"/>
      <c r="AP8" s="1566" t="s">
        <v>212</v>
      </c>
      <c r="AQ8" s="1567"/>
      <c r="AR8" s="1567"/>
      <c r="AS8" s="1567"/>
      <c r="AT8" s="1566" t="s">
        <v>212</v>
      </c>
      <c r="AU8" s="1567"/>
      <c r="AV8" s="1567"/>
      <c r="AW8" s="1568"/>
      <c r="AX8" s="1566" t="s">
        <v>212</v>
      </c>
      <c r="AY8" s="1567"/>
      <c r="AZ8" s="1567"/>
      <c r="BA8" s="1567"/>
    </row>
    <row r="9" spans="1:53" ht="30.75" thickBot="1">
      <c r="A9" s="225" t="s">
        <v>668</v>
      </c>
      <c r="B9" s="271" t="s">
        <v>1526</v>
      </c>
      <c r="C9" s="223" t="s">
        <v>1527</v>
      </c>
      <c r="D9" s="223"/>
      <c r="E9" s="223"/>
      <c r="F9" s="270"/>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479"/>
      <c r="AX9" s="271"/>
      <c r="AY9" s="271"/>
      <c r="AZ9" s="271"/>
      <c r="BA9" s="271"/>
    </row>
    <row r="10" spans="1:53">
      <c r="A10" s="204" t="s">
        <v>213</v>
      </c>
      <c r="B10" s="1000">
        <v>14794822.118690001</v>
      </c>
      <c r="C10" s="1000">
        <v>855831.66433000006</v>
      </c>
      <c r="D10" s="216"/>
      <c r="E10" s="217"/>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480"/>
      <c r="AX10" s="486"/>
      <c r="AY10" s="273"/>
      <c r="AZ10" s="273"/>
      <c r="BA10" s="273"/>
    </row>
    <row r="11" spans="1:53">
      <c r="A11" s="186" t="s">
        <v>214</v>
      </c>
      <c r="B11" s="961">
        <v>816970.67700763</v>
      </c>
      <c r="C11" s="961">
        <v>0</v>
      </c>
      <c r="D11" s="740"/>
      <c r="E11" s="741"/>
      <c r="F11" s="274"/>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481"/>
      <c r="AX11" s="487"/>
      <c r="AY11" s="275"/>
      <c r="AZ11" s="275"/>
      <c r="BA11" s="275"/>
    </row>
    <row r="12" spans="1:53">
      <c r="A12" s="186" t="s">
        <v>217</v>
      </c>
      <c r="B12" s="961">
        <v>606135.77010118996</v>
      </c>
      <c r="C12" s="961">
        <v>8644.7792000000009</v>
      </c>
      <c r="D12" s="740"/>
      <c r="E12" s="741"/>
      <c r="F12" s="274"/>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481"/>
      <c r="AX12" s="487"/>
      <c r="AY12" s="275"/>
      <c r="AZ12" s="275"/>
      <c r="BA12" s="275"/>
    </row>
    <row r="13" spans="1:53">
      <c r="A13" s="186" t="s">
        <v>211</v>
      </c>
      <c r="B13" s="961">
        <v>0</v>
      </c>
      <c r="C13" s="961">
        <v>0</v>
      </c>
      <c r="D13" s="740"/>
      <c r="E13" s="741"/>
      <c r="F13" s="274"/>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481"/>
      <c r="AX13" s="487"/>
      <c r="AY13" s="275"/>
      <c r="AZ13" s="275"/>
      <c r="BA13" s="275"/>
    </row>
    <row r="14" spans="1:53" ht="26.25">
      <c r="A14" s="186" t="s">
        <v>215</v>
      </c>
      <c r="B14" s="961">
        <v>72783</v>
      </c>
      <c r="C14" s="961">
        <v>26.020800000000701</v>
      </c>
      <c r="D14" s="740"/>
      <c r="E14" s="741"/>
      <c r="F14" s="274"/>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481"/>
      <c r="AX14" s="487"/>
      <c r="AY14" s="275"/>
      <c r="AZ14" s="275"/>
      <c r="BA14" s="275"/>
    </row>
    <row r="15" spans="1:53" ht="27" thickBot="1">
      <c r="A15" s="187" t="s">
        <v>216</v>
      </c>
      <c r="B15" s="996">
        <v>0</v>
      </c>
      <c r="C15" s="996">
        <v>0</v>
      </c>
      <c r="D15" s="181"/>
      <c r="E15" s="199"/>
      <c r="F15" s="276"/>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482"/>
      <c r="AX15" s="488"/>
      <c r="AY15" s="277"/>
      <c r="AZ15" s="277"/>
      <c r="BA15" s="277"/>
    </row>
    <row r="16" spans="1:53" ht="15.75" thickBot="1">
      <c r="A16" s="1579" t="s">
        <v>929</v>
      </c>
      <c r="B16" s="1576" t="s">
        <v>716</v>
      </c>
      <c r="C16" s="1577"/>
      <c r="D16" s="1577"/>
      <c r="E16" s="1578"/>
      <c r="F16" s="1572" t="s">
        <v>219</v>
      </c>
      <c r="G16" s="1570"/>
      <c r="H16" s="1570"/>
      <c r="I16" s="1571"/>
      <c r="J16" s="1569" t="s">
        <v>219</v>
      </c>
      <c r="K16" s="1570"/>
      <c r="L16" s="1570"/>
      <c r="M16" s="1571"/>
      <c r="N16" s="1569" t="s">
        <v>219</v>
      </c>
      <c r="O16" s="1570"/>
      <c r="P16" s="1570"/>
      <c r="Q16" s="1571"/>
      <c r="R16" s="1569" t="s">
        <v>219</v>
      </c>
      <c r="S16" s="1570"/>
      <c r="T16" s="1570"/>
      <c r="U16" s="1571"/>
      <c r="V16" s="1569" t="s">
        <v>219</v>
      </c>
      <c r="W16" s="1570"/>
      <c r="X16" s="1570"/>
      <c r="Y16" s="1571"/>
      <c r="Z16" s="1569" t="s">
        <v>219</v>
      </c>
      <c r="AA16" s="1570"/>
      <c r="AB16" s="1570"/>
      <c r="AC16" s="1571"/>
      <c r="AD16" s="1569" t="s">
        <v>219</v>
      </c>
      <c r="AE16" s="1570"/>
      <c r="AF16" s="1570"/>
      <c r="AG16" s="1571"/>
      <c r="AH16" s="1569" t="s">
        <v>219</v>
      </c>
      <c r="AI16" s="1570"/>
      <c r="AJ16" s="1570"/>
      <c r="AK16" s="1571"/>
      <c r="AL16" s="1569" t="s">
        <v>219</v>
      </c>
      <c r="AM16" s="1570"/>
      <c r="AN16" s="1570"/>
      <c r="AO16" s="1571"/>
      <c r="AP16" s="1569" t="s">
        <v>219</v>
      </c>
      <c r="AQ16" s="1570"/>
      <c r="AR16" s="1570"/>
      <c r="AS16" s="1571"/>
      <c r="AT16" s="1569" t="s">
        <v>219</v>
      </c>
      <c r="AU16" s="1570"/>
      <c r="AV16" s="1570"/>
      <c r="AW16" s="1570"/>
      <c r="AX16" s="1569" t="s">
        <v>219</v>
      </c>
      <c r="AY16" s="1570"/>
      <c r="AZ16" s="1570"/>
      <c r="BA16" s="1571"/>
    </row>
    <row r="17" spans="1:53" ht="15.75" thickBot="1">
      <c r="A17" s="1580"/>
      <c r="B17" s="1598" t="s">
        <v>220</v>
      </c>
      <c r="C17" s="1600"/>
      <c r="D17" s="1600"/>
      <c r="E17" s="1600"/>
      <c r="F17" s="1573" t="s">
        <v>220</v>
      </c>
      <c r="G17" s="1567"/>
      <c r="H17" s="1567"/>
      <c r="I17" s="1567"/>
      <c r="J17" s="1566" t="s">
        <v>220</v>
      </c>
      <c r="K17" s="1567"/>
      <c r="L17" s="1567"/>
      <c r="M17" s="1567"/>
      <c r="N17" s="1566" t="s">
        <v>220</v>
      </c>
      <c r="O17" s="1567"/>
      <c r="P17" s="1567"/>
      <c r="Q17" s="1567"/>
      <c r="R17" s="1566" t="s">
        <v>220</v>
      </c>
      <c r="S17" s="1567"/>
      <c r="T17" s="1567"/>
      <c r="U17" s="1567"/>
      <c r="V17" s="1566" t="s">
        <v>220</v>
      </c>
      <c r="W17" s="1567"/>
      <c r="X17" s="1567"/>
      <c r="Y17" s="1567"/>
      <c r="Z17" s="1566" t="s">
        <v>220</v>
      </c>
      <c r="AA17" s="1567"/>
      <c r="AB17" s="1567"/>
      <c r="AC17" s="1567"/>
      <c r="AD17" s="1566" t="s">
        <v>220</v>
      </c>
      <c r="AE17" s="1567"/>
      <c r="AF17" s="1567"/>
      <c r="AG17" s="1567"/>
      <c r="AH17" s="1566" t="s">
        <v>220</v>
      </c>
      <c r="AI17" s="1567"/>
      <c r="AJ17" s="1567"/>
      <c r="AK17" s="1567"/>
      <c r="AL17" s="1566" t="s">
        <v>220</v>
      </c>
      <c r="AM17" s="1567"/>
      <c r="AN17" s="1567"/>
      <c r="AO17" s="1567"/>
      <c r="AP17" s="1566" t="s">
        <v>220</v>
      </c>
      <c r="AQ17" s="1567"/>
      <c r="AR17" s="1567"/>
      <c r="AS17" s="1567"/>
      <c r="AT17" s="1566" t="s">
        <v>220</v>
      </c>
      <c r="AU17" s="1567"/>
      <c r="AV17" s="1567"/>
      <c r="AW17" s="1568"/>
      <c r="AX17" s="1566" t="s">
        <v>220</v>
      </c>
      <c r="AY17" s="1567"/>
      <c r="AZ17" s="1567"/>
      <c r="BA17" s="1567"/>
    </row>
    <row r="18" spans="1:53" ht="15.75" thickBot="1">
      <c r="A18" s="225" t="s">
        <v>667</v>
      </c>
      <c r="B18" s="222" t="s">
        <v>1176</v>
      </c>
      <c r="C18" s="222" t="s">
        <v>1498</v>
      </c>
      <c r="D18" s="222"/>
      <c r="E18" s="222"/>
      <c r="F18" s="278"/>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483"/>
      <c r="AX18" s="279"/>
      <c r="AY18" s="279"/>
      <c r="AZ18" s="279"/>
      <c r="BA18" s="279"/>
    </row>
    <row r="19" spans="1:53">
      <c r="A19" s="204" t="s">
        <v>223</v>
      </c>
      <c r="B19" s="960">
        <f>B10</f>
        <v>14794822.118690001</v>
      </c>
      <c r="C19" s="961">
        <f>C10</f>
        <v>855831.66433000006</v>
      </c>
      <c r="D19" s="183"/>
      <c r="E19" s="240"/>
      <c r="F19" s="280"/>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484"/>
      <c r="AX19" s="489"/>
      <c r="AY19" s="281"/>
      <c r="AZ19" s="281"/>
      <c r="BA19" s="490"/>
    </row>
    <row r="20" spans="1:53">
      <c r="A20" s="186" t="s">
        <v>224</v>
      </c>
      <c r="B20" s="961">
        <f>B11</f>
        <v>816970.67700763</v>
      </c>
      <c r="C20" s="961">
        <v>0</v>
      </c>
      <c r="D20" s="170"/>
      <c r="E20" s="241"/>
      <c r="F20" s="282"/>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485"/>
      <c r="AX20" s="243"/>
      <c r="AY20" s="283"/>
      <c r="AZ20" s="283"/>
      <c r="BA20" s="491"/>
    </row>
    <row r="21" spans="1:53" ht="25.5">
      <c r="A21" s="739" t="s">
        <v>221</v>
      </c>
      <c r="B21" s="960">
        <f>B12</f>
        <v>606135.77010118996</v>
      </c>
      <c r="C21" s="961">
        <f>C12</f>
        <v>8644.7792000000009</v>
      </c>
      <c r="D21" s="170"/>
      <c r="E21" s="241"/>
      <c r="F21" s="282"/>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485"/>
      <c r="AX21" s="243"/>
      <c r="AY21" s="283"/>
      <c r="AZ21" s="283"/>
      <c r="BA21" s="491"/>
    </row>
    <row r="22" spans="1:53" ht="26.25" thickBot="1">
      <c r="A22" s="180" t="s">
        <v>222</v>
      </c>
      <c r="B22" s="962" t="s">
        <v>1483</v>
      </c>
      <c r="C22" s="963">
        <v>0</v>
      </c>
      <c r="D22" s="170"/>
      <c r="E22" s="241"/>
      <c r="F22" s="282"/>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485"/>
      <c r="AX22" s="243"/>
      <c r="AY22" s="283"/>
      <c r="AZ22" s="283"/>
      <c r="BA22" s="491"/>
    </row>
    <row r="23" spans="1:53" ht="15.75" thickBot="1">
      <c r="A23" s="1579" t="s">
        <v>929</v>
      </c>
      <c r="B23" s="1569" t="s">
        <v>717</v>
      </c>
      <c r="C23" s="1570"/>
      <c r="D23" s="1570"/>
      <c r="E23" s="1571"/>
      <c r="F23" s="1572" t="s">
        <v>717</v>
      </c>
      <c r="G23" s="1570"/>
      <c r="H23" s="1570"/>
      <c r="I23" s="1571"/>
      <c r="J23" s="1569" t="s">
        <v>717</v>
      </c>
      <c r="K23" s="1570"/>
      <c r="L23" s="1570"/>
      <c r="M23" s="1571"/>
      <c r="N23" s="1569" t="s">
        <v>717</v>
      </c>
      <c r="O23" s="1570"/>
      <c r="P23" s="1570"/>
      <c r="Q23" s="1571"/>
      <c r="R23" s="1569" t="s">
        <v>717</v>
      </c>
      <c r="S23" s="1570"/>
      <c r="T23" s="1570"/>
      <c r="U23" s="1571"/>
      <c r="V23" s="1569" t="s">
        <v>717</v>
      </c>
      <c r="W23" s="1570"/>
      <c r="X23" s="1570"/>
      <c r="Y23" s="1571"/>
      <c r="Z23" s="1569" t="s">
        <v>717</v>
      </c>
      <c r="AA23" s="1570"/>
      <c r="AB23" s="1570"/>
      <c r="AC23" s="1571"/>
      <c r="AD23" s="1569" t="s">
        <v>717</v>
      </c>
      <c r="AE23" s="1570"/>
      <c r="AF23" s="1570"/>
      <c r="AG23" s="1571"/>
      <c r="AH23" s="1569" t="s">
        <v>717</v>
      </c>
      <c r="AI23" s="1570"/>
      <c r="AJ23" s="1570"/>
      <c r="AK23" s="1571"/>
      <c r="AL23" s="1569" t="s">
        <v>717</v>
      </c>
      <c r="AM23" s="1570"/>
      <c r="AN23" s="1570"/>
      <c r="AO23" s="1571"/>
      <c r="AP23" s="1569" t="s">
        <v>717</v>
      </c>
      <c r="AQ23" s="1570"/>
      <c r="AR23" s="1570"/>
      <c r="AS23" s="1571"/>
      <c r="AT23" s="1569" t="s">
        <v>717</v>
      </c>
      <c r="AU23" s="1570"/>
      <c r="AV23" s="1570"/>
      <c r="AW23" s="1570"/>
      <c r="AX23" s="1569" t="s">
        <v>717</v>
      </c>
      <c r="AY23" s="1570"/>
      <c r="AZ23" s="1570"/>
      <c r="BA23" s="1571"/>
    </row>
    <row r="24" spans="1:53" ht="31.5" customHeight="1" thickBot="1">
      <c r="A24" s="1580"/>
      <c r="B24" s="1566" t="s">
        <v>670</v>
      </c>
      <c r="C24" s="1597"/>
      <c r="D24" s="1597"/>
      <c r="E24" s="1597"/>
      <c r="F24" s="1573" t="s">
        <v>670</v>
      </c>
      <c r="G24" s="1597"/>
      <c r="H24" s="1597"/>
      <c r="I24" s="1597"/>
      <c r="J24" s="1566" t="s">
        <v>670</v>
      </c>
      <c r="K24" s="1597"/>
      <c r="L24" s="1597"/>
      <c r="M24" s="1597"/>
      <c r="N24" s="1566" t="s">
        <v>670</v>
      </c>
      <c r="O24" s="1597"/>
      <c r="P24" s="1597"/>
      <c r="Q24" s="1597"/>
      <c r="R24" s="1566" t="s">
        <v>670</v>
      </c>
      <c r="S24" s="1597"/>
      <c r="T24" s="1597"/>
      <c r="U24" s="1597"/>
      <c r="V24" s="1566" t="s">
        <v>670</v>
      </c>
      <c r="W24" s="1597"/>
      <c r="X24" s="1597"/>
      <c r="Y24" s="1597"/>
      <c r="Z24" s="1566" t="s">
        <v>670</v>
      </c>
      <c r="AA24" s="1597"/>
      <c r="AB24" s="1597"/>
      <c r="AC24" s="1597"/>
      <c r="AD24" s="1566" t="s">
        <v>670</v>
      </c>
      <c r="AE24" s="1597"/>
      <c r="AF24" s="1597"/>
      <c r="AG24" s="1597"/>
      <c r="AH24" s="1566" t="s">
        <v>670</v>
      </c>
      <c r="AI24" s="1597"/>
      <c r="AJ24" s="1597"/>
      <c r="AK24" s="1597"/>
      <c r="AL24" s="1566" t="s">
        <v>670</v>
      </c>
      <c r="AM24" s="1597"/>
      <c r="AN24" s="1597"/>
      <c r="AO24" s="1597"/>
      <c r="AP24" s="1566" t="s">
        <v>670</v>
      </c>
      <c r="AQ24" s="1597"/>
      <c r="AR24" s="1597"/>
      <c r="AS24" s="1597"/>
      <c r="AT24" s="1566" t="s">
        <v>670</v>
      </c>
      <c r="AU24" s="1597"/>
      <c r="AV24" s="1597"/>
      <c r="AW24" s="1601"/>
      <c r="AX24" s="1566" t="s">
        <v>670</v>
      </c>
      <c r="AY24" s="1597"/>
      <c r="AZ24" s="1597"/>
      <c r="BA24" s="1597"/>
    </row>
    <row r="25" spans="1:53" ht="31.5" customHeight="1" thickBot="1">
      <c r="A25" s="224"/>
      <c r="B25" s="1569" t="s">
        <v>865</v>
      </c>
      <c r="C25" s="1591"/>
      <c r="D25" s="1569" t="s">
        <v>669</v>
      </c>
      <c r="E25" s="1573"/>
      <c r="F25" s="1572" t="s">
        <v>865</v>
      </c>
      <c r="G25" s="1591"/>
      <c r="H25" s="1569" t="s">
        <v>669</v>
      </c>
      <c r="I25" s="1573"/>
      <c r="J25" s="1569" t="s">
        <v>865</v>
      </c>
      <c r="K25" s="1591"/>
      <c r="L25" s="1569" t="s">
        <v>669</v>
      </c>
      <c r="M25" s="1573"/>
      <c r="N25" s="1569" t="s">
        <v>865</v>
      </c>
      <c r="O25" s="1591"/>
      <c r="P25" s="1569" t="s">
        <v>669</v>
      </c>
      <c r="Q25" s="1573"/>
      <c r="R25" s="1569" t="s">
        <v>865</v>
      </c>
      <c r="S25" s="1591"/>
      <c r="T25" s="1569" t="s">
        <v>669</v>
      </c>
      <c r="U25" s="1573"/>
      <c r="V25" s="1569" t="s">
        <v>865</v>
      </c>
      <c r="W25" s="1591"/>
      <c r="X25" s="1569" t="s">
        <v>669</v>
      </c>
      <c r="Y25" s="1573"/>
      <c r="Z25" s="1569" t="s">
        <v>865</v>
      </c>
      <c r="AA25" s="1591"/>
      <c r="AB25" s="1569" t="s">
        <v>669</v>
      </c>
      <c r="AC25" s="1573"/>
      <c r="AD25" s="1569" t="s">
        <v>865</v>
      </c>
      <c r="AE25" s="1591"/>
      <c r="AF25" s="1569" t="s">
        <v>669</v>
      </c>
      <c r="AG25" s="1573"/>
      <c r="AH25" s="1569" t="s">
        <v>865</v>
      </c>
      <c r="AI25" s="1591"/>
      <c r="AJ25" s="1569" t="s">
        <v>669</v>
      </c>
      <c r="AK25" s="1573"/>
      <c r="AL25" s="1569" t="s">
        <v>865</v>
      </c>
      <c r="AM25" s="1591"/>
      <c r="AN25" s="1569" t="s">
        <v>669</v>
      </c>
      <c r="AO25" s="1573"/>
      <c r="AP25" s="1569" t="s">
        <v>865</v>
      </c>
      <c r="AQ25" s="1591"/>
      <c r="AR25" s="1569" t="s">
        <v>669</v>
      </c>
      <c r="AS25" s="1573"/>
      <c r="AT25" s="1569" t="s">
        <v>865</v>
      </c>
      <c r="AU25" s="1591"/>
      <c r="AV25" s="1569" t="s">
        <v>669</v>
      </c>
      <c r="AW25" s="1572"/>
      <c r="AX25" s="1569" t="s">
        <v>865</v>
      </c>
      <c r="AY25" s="1591"/>
      <c r="AZ25" s="1569" t="s">
        <v>669</v>
      </c>
      <c r="BA25" s="1573"/>
    </row>
    <row r="26" spans="1:53" ht="25.5">
      <c r="A26" s="242" t="s">
        <v>671</v>
      </c>
      <c r="B26" s="1583"/>
      <c r="C26" s="1592"/>
      <c r="D26" s="1583"/>
      <c r="E26" s="1584"/>
      <c r="F26" s="1602"/>
      <c r="G26" s="1592"/>
      <c r="H26" s="1583"/>
      <c r="I26" s="1584"/>
      <c r="J26" s="1583"/>
      <c r="K26" s="1592"/>
      <c r="L26" s="1583"/>
      <c r="M26" s="1584"/>
      <c r="N26" s="1583"/>
      <c r="O26" s="1592"/>
      <c r="P26" s="1583"/>
      <c r="Q26" s="1584"/>
      <c r="R26" s="1583"/>
      <c r="S26" s="1592"/>
      <c r="T26" s="1583"/>
      <c r="U26" s="1584"/>
      <c r="V26" s="1583"/>
      <c r="W26" s="1592"/>
      <c r="X26" s="1583"/>
      <c r="Y26" s="1584"/>
      <c r="Z26" s="1583"/>
      <c r="AA26" s="1592"/>
      <c r="AB26" s="1583"/>
      <c r="AC26" s="1584"/>
      <c r="AD26" s="1583"/>
      <c r="AE26" s="1592"/>
      <c r="AF26" s="1583"/>
      <c r="AG26" s="1584"/>
      <c r="AH26" s="1583"/>
      <c r="AI26" s="1592"/>
      <c r="AJ26" s="1583"/>
      <c r="AK26" s="1584"/>
      <c r="AL26" s="1583"/>
      <c r="AM26" s="1592"/>
      <c r="AN26" s="1583"/>
      <c r="AO26" s="1584"/>
      <c r="AP26" s="1583"/>
      <c r="AQ26" s="1592"/>
      <c r="AR26" s="1583"/>
      <c r="AS26" s="1584"/>
      <c r="AT26" s="1583"/>
      <c r="AU26" s="1592"/>
      <c r="AV26" s="1583"/>
      <c r="AW26" s="1603"/>
      <c r="AX26" s="1605"/>
      <c r="AY26" s="1592"/>
      <c r="AZ26" s="1583"/>
      <c r="BA26" s="1584"/>
    </row>
    <row r="27" spans="1:53">
      <c r="A27" s="739" t="s">
        <v>225</v>
      </c>
      <c r="B27" s="1593">
        <v>436703.654620177</v>
      </c>
      <c r="C27" s="1594"/>
      <c r="D27" s="1585"/>
      <c r="E27" s="1586"/>
      <c r="F27" s="1606"/>
      <c r="G27" s="1604"/>
      <c r="H27" s="1585"/>
      <c r="I27" s="1586"/>
      <c r="J27" s="1585"/>
      <c r="K27" s="1604"/>
      <c r="L27" s="1585"/>
      <c r="M27" s="1586"/>
      <c r="N27" s="1585"/>
      <c r="O27" s="1604"/>
      <c r="P27" s="1585"/>
      <c r="Q27" s="1586"/>
      <c r="R27" s="1585"/>
      <c r="S27" s="1604"/>
      <c r="T27" s="1585"/>
      <c r="U27" s="1586"/>
      <c r="V27" s="1585"/>
      <c r="W27" s="1604"/>
      <c r="X27" s="1585"/>
      <c r="Y27" s="1586"/>
      <c r="Z27" s="1585"/>
      <c r="AA27" s="1604"/>
      <c r="AB27" s="1585"/>
      <c r="AC27" s="1586"/>
      <c r="AD27" s="1585"/>
      <c r="AE27" s="1604"/>
      <c r="AF27" s="1585"/>
      <c r="AG27" s="1586"/>
      <c r="AH27" s="1585"/>
      <c r="AI27" s="1604"/>
      <c r="AJ27" s="1585"/>
      <c r="AK27" s="1586"/>
      <c r="AL27" s="1585"/>
      <c r="AM27" s="1604"/>
      <c r="AN27" s="1585"/>
      <c r="AO27" s="1586"/>
      <c r="AP27" s="1585"/>
      <c r="AQ27" s="1604"/>
      <c r="AR27" s="1585"/>
      <c r="AS27" s="1586"/>
      <c r="AT27" s="1585"/>
      <c r="AU27" s="1604"/>
      <c r="AV27" s="1585"/>
      <c r="AW27" s="1607"/>
      <c r="AX27" s="1608"/>
      <c r="AY27" s="1604"/>
      <c r="AZ27" s="1585"/>
      <c r="BA27" s="1586"/>
    </row>
    <row r="28" spans="1:53">
      <c r="A28" s="739" t="s">
        <v>227</v>
      </c>
      <c r="B28" s="1593">
        <f>B30-B27</f>
        <v>178076.89468101296</v>
      </c>
      <c r="C28" s="1594"/>
      <c r="D28" s="1585"/>
      <c r="E28" s="1586"/>
      <c r="F28" s="1606"/>
      <c r="G28" s="1604"/>
      <c r="H28" s="1585"/>
      <c r="I28" s="1586"/>
      <c r="J28" s="1585"/>
      <c r="K28" s="1604"/>
      <c r="L28" s="1585"/>
      <c r="M28" s="1586"/>
      <c r="N28" s="1585"/>
      <c r="O28" s="1604"/>
      <c r="P28" s="1585"/>
      <c r="Q28" s="1586"/>
      <c r="R28" s="1585"/>
      <c r="S28" s="1604"/>
      <c r="T28" s="1585"/>
      <c r="U28" s="1586"/>
      <c r="V28" s="1585"/>
      <c r="W28" s="1604"/>
      <c r="X28" s="1585"/>
      <c r="Y28" s="1586"/>
      <c r="Z28" s="1585"/>
      <c r="AA28" s="1604"/>
      <c r="AB28" s="1585"/>
      <c r="AC28" s="1586"/>
      <c r="AD28" s="1585"/>
      <c r="AE28" s="1604"/>
      <c r="AF28" s="1585"/>
      <c r="AG28" s="1586"/>
      <c r="AH28" s="1585"/>
      <c r="AI28" s="1604"/>
      <c r="AJ28" s="1585"/>
      <c r="AK28" s="1586"/>
      <c r="AL28" s="1585"/>
      <c r="AM28" s="1604"/>
      <c r="AN28" s="1585"/>
      <c r="AO28" s="1586"/>
      <c r="AP28" s="1585"/>
      <c r="AQ28" s="1604"/>
      <c r="AR28" s="1585"/>
      <c r="AS28" s="1586"/>
      <c r="AT28" s="1585"/>
      <c r="AU28" s="1604"/>
      <c r="AV28" s="1585"/>
      <c r="AW28" s="1607"/>
      <c r="AX28" s="1608"/>
      <c r="AY28" s="1604"/>
      <c r="AZ28" s="1585"/>
      <c r="BA28" s="1586"/>
    </row>
    <row r="29" spans="1:53" ht="76.5">
      <c r="A29" s="739" t="s">
        <v>228</v>
      </c>
      <c r="B29" s="1589"/>
      <c r="C29" s="1590"/>
      <c r="D29" s="1585"/>
      <c r="E29" s="1586"/>
      <c r="F29" s="1606"/>
      <c r="G29" s="1604"/>
      <c r="H29" s="1585"/>
      <c r="I29" s="1586"/>
      <c r="J29" s="1585"/>
      <c r="K29" s="1604"/>
      <c r="L29" s="1585"/>
      <c r="M29" s="1586"/>
      <c r="N29" s="1585"/>
      <c r="O29" s="1604"/>
      <c r="P29" s="1585"/>
      <c r="Q29" s="1586"/>
      <c r="R29" s="1585"/>
      <c r="S29" s="1604"/>
      <c r="T29" s="1585"/>
      <c r="U29" s="1586"/>
      <c r="V29" s="1585"/>
      <c r="W29" s="1604"/>
      <c r="X29" s="1585"/>
      <c r="Y29" s="1586"/>
      <c r="Z29" s="1585"/>
      <c r="AA29" s="1604"/>
      <c r="AB29" s="1585"/>
      <c r="AC29" s="1586"/>
      <c r="AD29" s="1585"/>
      <c r="AE29" s="1604"/>
      <c r="AF29" s="1585"/>
      <c r="AG29" s="1586"/>
      <c r="AH29" s="1585"/>
      <c r="AI29" s="1604"/>
      <c r="AJ29" s="1585"/>
      <c r="AK29" s="1586"/>
      <c r="AL29" s="1585"/>
      <c r="AM29" s="1604"/>
      <c r="AN29" s="1585"/>
      <c r="AO29" s="1586"/>
      <c r="AP29" s="1585"/>
      <c r="AQ29" s="1604"/>
      <c r="AR29" s="1585"/>
      <c r="AS29" s="1586"/>
      <c r="AT29" s="1585"/>
      <c r="AU29" s="1604"/>
      <c r="AV29" s="1585"/>
      <c r="AW29" s="1607"/>
      <c r="AX29" s="1608"/>
      <c r="AY29" s="1604"/>
      <c r="AZ29" s="1585"/>
      <c r="BA29" s="1586"/>
    </row>
    <row r="30" spans="1:53" ht="15.75" thickBot="1">
      <c r="A30" s="180" t="s">
        <v>226</v>
      </c>
      <c r="B30" s="1581">
        <f>B12+C12</f>
        <v>614780.54930118995</v>
      </c>
      <c r="C30" s="1582"/>
      <c r="D30" s="1587"/>
      <c r="E30" s="1588"/>
      <c r="F30" s="1609"/>
      <c r="G30" s="1441"/>
      <c r="H30" s="1587"/>
      <c r="I30" s="1588"/>
      <c r="J30" s="1587"/>
      <c r="K30" s="1441"/>
      <c r="L30" s="1587"/>
      <c r="M30" s="1588"/>
      <c r="N30" s="1587"/>
      <c r="O30" s="1441"/>
      <c r="P30" s="1587"/>
      <c r="Q30" s="1588"/>
      <c r="R30" s="1587"/>
      <c r="S30" s="1441"/>
      <c r="T30" s="1587"/>
      <c r="U30" s="1588"/>
      <c r="V30" s="1587"/>
      <c r="W30" s="1441"/>
      <c r="X30" s="1587"/>
      <c r="Y30" s="1588"/>
      <c r="Z30" s="1587"/>
      <c r="AA30" s="1441"/>
      <c r="AB30" s="1587"/>
      <c r="AC30" s="1588"/>
      <c r="AD30" s="1587"/>
      <c r="AE30" s="1441"/>
      <c r="AF30" s="1587"/>
      <c r="AG30" s="1588"/>
      <c r="AH30" s="1587"/>
      <c r="AI30" s="1441"/>
      <c r="AJ30" s="1587"/>
      <c r="AK30" s="1588"/>
      <c r="AL30" s="1587"/>
      <c r="AM30" s="1441"/>
      <c r="AN30" s="1587"/>
      <c r="AO30" s="1588"/>
      <c r="AP30" s="1587"/>
      <c r="AQ30" s="1441"/>
      <c r="AR30" s="1587"/>
      <c r="AS30" s="1588"/>
      <c r="AT30" s="1587"/>
      <c r="AU30" s="1441"/>
      <c r="AV30" s="1587"/>
      <c r="AW30" s="1440"/>
      <c r="AX30" s="1610"/>
      <c r="AY30" s="1441"/>
      <c r="AZ30" s="1587"/>
      <c r="BA30" s="1588"/>
    </row>
    <row r="31" spans="1:53">
      <c r="A31" s="176"/>
      <c r="B31" s="176"/>
      <c r="C31" s="176"/>
      <c r="D31" s="176"/>
      <c r="E31" s="176"/>
      <c r="F31" s="176"/>
    </row>
    <row r="32" spans="1:53">
      <c r="A32" s="176"/>
      <c r="B32" s="176"/>
      <c r="C32" s="176"/>
      <c r="D32" s="176"/>
      <c r="E32" s="176"/>
      <c r="F32" s="176"/>
    </row>
    <row r="33" spans="1:6">
      <c r="A33" s="176"/>
      <c r="B33" s="176"/>
      <c r="C33" s="176"/>
      <c r="D33" s="176"/>
      <c r="E33" s="176"/>
      <c r="F33" s="176"/>
    </row>
    <row r="34" spans="1:6">
      <c r="A34" s="176"/>
      <c r="B34" s="176"/>
      <c r="C34" s="176"/>
      <c r="D34" s="176"/>
      <c r="E34" s="176"/>
      <c r="F34" s="176"/>
    </row>
    <row r="35" spans="1:6">
      <c r="A35" s="176"/>
      <c r="B35" s="176"/>
      <c r="C35" s="176"/>
      <c r="D35" s="176"/>
      <c r="E35" s="176"/>
      <c r="F35" s="176"/>
    </row>
    <row r="36" spans="1:6">
      <c r="A36" s="176"/>
      <c r="B36" s="176"/>
      <c r="C36" s="176"/>
      <c r="D36" s="176"/>
      <c r="E36" s="176"/>
      <c r="F36" s="176"/>
    </row>
    <row r="37" spans="1:6">
      <c r="A37" s="176"/>
      <c r="B37" s="176"/>
      <c r="C37" s="176"/>
      <c r="D37" s="176"/>
      <c r="E37" s="176"/>
      <c r="F37" s="176"/>
    </row>
    <row r="38" spans="1:6">
      <c r="A38" s="176"/>
      <c r="B38" s="176"/>
      <c r="C38" s="176"/>
      <c r="D38" s="176"/>
      <c r="E38" s="176"/>
      <c r="F38" s="176"/>
    </row>
    <row r="39" spans="1:6">
      <c r="A39" s="176"/>
      <c r="B39" s="176"/>
      <c r="C39" s="176"/>
      <c r="D39" s="176"/>
      <c r="E39" s="176"/>
      <c r="F39" s="176"/>
    </row>
    <row r="40" spans="1:6">
      <c r="A40" s="176"/>
      <c r="B40" s="176"/>
      <c r="C40" s="176"/>
      <c r="D40" s="176"/>
      <c r="E40" s="176"/>
      <c r="F40" s="176"/>
    </row>
    <row r="41" spans="1:6">
      <c r="A41" s="176"/>
      <c r="B41" s="176"/>
      <c r="C41" s="176"/>
      <c r="D41" s="176"/>
      <c r="E41" s="176"/>
      <c r="F41" s="176"/>
    </row>
    <row r="42" spans="1:6">
      <c r="A42" s="176"/>
      <c r="B42" s="176"/>
      <c r="C42" s="176"/>
      <c r="D42" s="176"/>
      <c r="E42" s="176"/>
      <c r="F42" s="176"/>
    </row>
    <row r="43" spans="1:6">
      <c r="A43" s="176"/>
      <c r="B43" s="176"/>
      <c r="C43" s="176"/>
      <c r="D43" s="176"/>
      <c r="E43" s="176"/>
      <c r="F43" s="176"/>
    </row>
    <row r="44" spans="1:6">
      <c r="A44" s="176"/>
      <c r="B44" s="176"/>
      <c r="C44" s="176"/>
      <c r="D44" s="176"/>
      <c r="E44" s="176"/>
      <c r="F44" s="176"/>
    </row>
    <row r="45" spans="1:6">
      <c r="A45" s="176"/>
      <c r="B45" s="176"/>
      <c r="C45" s="176"/>
      <c r="D45" s="176"/>
      <c r="E45" s="176"/>
      <c r="F45" s="176"/>
    </row>
    <row r="46" spans="1:6">
      <c r="A46" s="176"/>
      <c r="B46" s="176"/>
      <c r="C46" s="176"/>
      <c r="D46" s="176"/>
      <c r="E46" s="176"/>
      <c r="F46" s="176"/>
    </row>
    <row r="47" spans="1:6">
      <c r="A47" s="176"/>
      <c r="B47" s="176"/>
      <c r="C47" s="176"/>
      <c r="D47" s="176"/>
      <c r="E47" s="176"/>
      <c r="F47" s="176"/>
    </row>
    <row r="48" spans="1:6">
      <c r="A48" s="176"/>
      <c r="B48" s="176"/>
      <c r="C48" s="176"/>
      <c r="D48" s="176"/>
      <c r="E48" s="176"/>
      <c r="F48" s="176"/>
    </row>
    <row r="49" spans="1:6">
      <c r="A49" s="176"/>
      <c r="B49" s="176"/>
      <c r="C49" s="176"/>
      <c r="D49" s="176"/>
      <c r="E49" s="176"/>
      <c r="F49" s="176"/>
    </row>
    <row r="50" spans="1:6">
      <c r="A50" s="176"/>
      <c r="B50" s="176"/>
      <c r="C50" s="176"/>
      <c r="D50" s="176"/>
      <c r="E50" s="176"/>
      <c r="F50" s="176"/>
    </row>
    <row r="51" spans="1:6">
      <c r="A51" s="176"/>
      <c r="B51" s="176"/>
      <c r="C51" s="176"/>
      <c r="D51" s="176"/>
      <c r="E51" s="176"/>
      <c r="F51" s="176"/>
    </row>
    <row r="52" spans="1:6">
      <c r="A52" s="176"/>
      <c r="B52" s="176"/>
      <c r="C52" s="176"/>
      <c r="D52" s="176"/>
      <c r="E52" s="176"/>
      <c r="F52" s="176"/>
    </row>
    <row r="53" spans="1:6">
      <c r="A53" s="176"/>
      <c r="B53" s="176"/>
      <c r="C53" s="176"/>
      <c r="D53" s="176"/>
      <c r="E53" s="176"/>
      <c r="F53" s="176"/>
    </row>
    <row r="54" spans="1:6">
      <c r="A54" s="176"/>
      <c r="B54" s="176"/>
      <c r="C54" s="176"/>
      <c r="D54" s="176"/>
      <c r="E54" s="176"/>
      <c r="F54" s="176"/>
    </row>
    <row r="55" spans="1:6">
      <c r="A55" s="176"/>
      <c r="B55" s="176"/>
      <c r="C55" s="176"/>
      <c r="D55" s="176"/>
      <c r="E55" s="176"/>
      <c r="F55" s="176"/>
    </row>
    <row r="56" spans="1:6">
      <c r="A56" s="176"/>
      <c r="B56" s="176"/>
      <c r="C56" s="176"/>
      <c r="D56" s="176"/>
      <c r="E56" s="176"/>
      <c r="F56" s="176"/>
    </row>
    <row r="57" spans="1:6">
      <c r="A57" s="176"/>
      <c r="B57" s="176"/>
      <c r="C57" s="176"/>
      <c r="D57" s="176"/>
      <c r="E57" s="176"/>
      <c r="F57" s="176"/>
    </row>
    <row r="58" spans="1:6">
      <c r="A58" s="176"/>
      <c r="B58" s="176"/>
      <c r="C58" s="176"/>
      <c r="D58" s="176"/>
      <c r="E58" s="176"/>
      <c r="F58" s="176"/>
    </row>
    <row r="59" spans="1:6">
      <c r="A59" s="176"/>
      <c r="B59" s="176"/>
      <c r="C59" s="176"/>
      <c r="D59" s="176"/>
      <c r="E59" s="176"/>
      <c r="F59" s="176"/>
    </row>
    <row r="60" spans="1:6">
      <c r="A60" s="176"/>
      <c r="B60" s="176"/>
      <c r="C60" s="176"/>
      <c r="D60" s="176"/>
      <c r="E60" s="176"/>
      <c r="F60" s="176"/>
    </row>
    <row r="61" spans="1:6">
      <c r="A61" s="176"/>
      <c r="B61" s="176"/>
      <c r="C61" s="176"/>
      <c r="D61" s="176"/>
      <c r="E61" s="176"/>
      <c r="F61" s="176"/>
    </row>
    <row r="62" spans="1:6">
      <c r="A62" s="176"/>
      <c r="B62" s="176"/>
      <c r="C62" s="176"/>
      <c r="D62" s="176"/>
      <c r="E62" s="176"/>
      <c r="F62" s="176"/>
    </row>
    <row r="63" spans="1:6">
      <c r="A63" s="176"/>
      <c r="B63" s="176"/>
      <c r="C63" s="176"/>
      <c r="D63" s="176"/>
      <c r="E63" s="176"/>
      <c r="F63" s="176"/>
    </row>
    <row r="64" spans="1:6">
      <c r="A64" s="176"/>
      <c r="B64" s="176"/>
      <c r="C64" s="176"/>
      <c r="D64" s="176"/>
      <c r="E64" s="176"/>
      <c r="F64" s="176"/>
    </row>
    <row r="65" spans="1:6">
      <c r="A65" s="176"/>
      <c r="B65" s="176"/>
      <c r="C65" s="176"/>
      <c r="D65" s="176"/>
      <c r="E65" s="176"/>
      <c r="F65" s="176"/>
    </row>
    <row r="66" spans="1:6">
      <c r="A66" s="176"/>
      <c r="B66" s="176"/>
      <c r="C66" s="176"/>
      <c r="D66" s="176"/>
      <c r="E66" s="176"/>
      <c r="F66" s="176"/>
    </row>
    <row r="67" spans="1:6">
      <c r="A67" s="176"/>
      <c r="B67" s="176"/>
      <c r="C67" s="176"/>
      <c r="D67" s="176"/>
      <c r="E67" s="176"/>
      <c r="F67" s="176"/>
    </row>
    <row r="68" spans="1:6">
      <c r="A68" s="176"/>
      <c r="B68" s="176"/>
      <c r="C68" s="176"/>
      <c r="D68" s="176"/>
      <c r="E68" s="176"/>
      <c r="F68" s="176"/>
    </row>
    <row r="69" spans="1:6">
      <c r="A69" s="176"/>
      <c r="B69" s="176"/>
      <c r="C69" s="176"/>
      <c r="D69" s="176"/>
      <c r="E69" s="176"/>
      <c r="F69" s="176"/>
    </row>
    <row r="70" spans="1:6">
      <c r="A70" s="176"/>
      <c r="B70" s="176"/>
      <c r="C70" s="176"/>
      <c r="D70" s="176"/>
      <c r="E70" s="176"/>
      <c r="F70" s="176"/>
    </row>
    <row r="71" spans="1:6">
      <c r="A71" s="176"/>
      <c r="B71" s="176"/>
      <c r="C71" s="176"/>
      <c r="D71" s="176"/>
      <c r="E71" s="176"/>
      <c r="F71" s="176"/>
    </row>
    <row r="72" spans="1:6">
      <c r="A72" s="176"/>
      <c r="B72" s="176"/>
      <c r="C72" s="176"/>
      <c r="D72" s="176"/>
      <c r="E72" s="176"/>
      <c r="F72" s="176"/>
    </row>
    <row r="73" spans="1:6">
      <c r="A73" s="176"/>
      <c r="B73" s="176"/>
      <c r="C73" s="176"/>
      <c r="D73" s="176"/>
      <c r="E73" s="176"/>
      <c r="F73" s="176"/>
    </row>
    <row r="74" spans="1:6">
      <c r="A74" s="176"/>
      <c r="B74" s="176"/>
      <c r="C74" s="176"/>
      <c r="D74" s="176"/>
      <c r="E74" s="176"/>
      <c r="F74" s="176"/>
    </row>
    <row r="75" spans="1:6">
      <c r="A75" s="176"/>
      <c r="B75" s="176"/>
      <c r="C75" s="176"/>
      <c r="D75" s="176"/>
      <c r="E75" s="176"/>
      <c r="F75" s="176"/>
    </row>
    <row r="76" spans="1:6">
      <c r="A76" s="176"/>
      <c r="B76" s="176"/>
      <c r="C76" s="176"/>
      <c r="D76" s="176"/>
      <c r="E76" s="176"/>
      <c r="F76" s="176"/>
    </row>
    <row r="77" spans="1:6">
      <c r="A77" s="176"/>
      <c r="B77" s="176"/>
      <c r="C77" s="176"/>
      <c r="D77" s="176"/>
      <c r="E77" s="176"/>
      <c r="F77" s="176"/>
    </row>
    <row r="78" spans="1:6">
      <c r="A78" s="176"/>
      <c r="B78" s="176"/>
      <c r="C78" s="176"/>
      <c r="D78" s="176"/>
      <c r="E78" s="176"/>
      <c r="F78" s="176"/>
    </row>
    <row r="79" spans="1:6">
      <c r="A79" s="176"/>
      <c r="B79" s="176"/>
      <c r="C79" s="176"/>
      <c r="D79" s="176"/>
      <c r="E79" s="176"/>
      <c r="F79" s="176"/>
    </row>
    <row r="80" spans="1:6">
      <c r="A80" s="176"/>
      <c r="B80" s="176"/>
      <c r="C80" s="176"/>
      <c r="D80" s="176"/>
      <c r="E80" s="176"/>
      <c r="F80" s="176"/>
    </row>
    <row r="81" spans="1:6">
      <c r="A81" s="176"/>
      <c r="B81" s="176"/>
      <c r="C81" s="176"/>
      <c r="D81" s="176"/>
      <c r="E81" s="176"/>
      <c r="F81" s="176"/>
    </row>
    <row r="82" spans="1:6">
      <c r="A82" s="176"/>
      <c r="B82" s="176"/>
      <c r="C82" s="176"/>
      <c r="D82" s="176"/>
      <c r="E82" s="176"/>
      <c r="F82" s="176"/>
    </row>
    <row r="83" spans="1:6">
      <c r="A83" s="176"/>
      <c r="B83" s="176"/>
      <c r="C83" s="176"/>
      <c r="D83" s="176"/>
      <c r="E83" s="176"/>
      <c r="F83" s="176"/>
    </row>
    <row r="84" spans="1:6">
      <c r="A84" s="176"/>
      <c r="B84" s="176"/>
      <c r="C84" s="176"/>
      <c r="D84" s="176"/>
      <c r="E84" s="176"/>
      <c r="F84" s="176"/>
    </row>
    <row r="85" spans="1:6">
      <c r="A85" s="176"/>
      <c r="B85" s="176"/>
      <c r="C85" s="176"/>
      <c r="D85" s="176"/>
      <c r="E85" s="176"/>
      <c r="F85" s="176"/>
    </row>
    <row r="86" spans="1:6">
      <c r="A86" s="176"/>
      <c r="B86" s="176"/>
      <c r="C86" s="176"/>
      <c r="D86" s="176"/>
      <c r="E86" s="176"/>
      <c r="F86" s="176"/>
    </row>
    <row r="87" spans="1:6">
      <c r="A87" s="176"/>
      <c r="B87" s="176"/>
      <c r="C87" s="176"/>
      <c r="D87" s="176"/>
      <c r="E87" s="176"/>
      <c r="F87" s="176"/>
    </row>
    <row r="88" spans="1:6">
      <c r="A88" s="176"/>
      <c r="B88" s="176"/>
      <c r="C88" s="176"/>
      <c r="D88" s="176"/>
      <c r="E88" s="176"/>
      <c r="F88" s="176"/>
    </row>
    <row r="89" spans="1:6">
      <c r="A89" s="176"/>
      <c r="B89" s="176"/>
      <c r="C89" s="176"/>
      <c r="D89" s="176"/>
      <c r="E89" s="176"/>
      <c r="F89" s="176"/>
    </row>
    <row r="90" spans="1:6">
      <c r="A90" s="176"/>
      <c r="B90" s="176"/>
      <c r="C90" s="176"/>
      <c r="D90" s="176"/>
      <c r="E90" s="176"/>
      <c r="F90" s="176"/>
    </row>
    <row r="91" spans="1:6">
      <c r="A91" s="176"/>
      <c r="B91" s="176"/>
      <c r="C91" s="176"/>
      <c r="D91" s="176"/>
      <c r="E91" s="176"/>
      <c r="F91" s="176"/>
    </row>
    <row r="92" spans="1:6">
      <c r="A92" s="176"/>
      <c r="B92" s="176"/>
      <c r="C92" s="176"/>
      <c r="D92" s="176"/>
      <c r="E92" s="176"/>
      <c r="F92" s="176"/>
    </row>
    <row r="93" spans="1:6">
      <c r="A93" s="176"/>
      <c r="B93" s="176"/>
      <c r="C93" s="176"/>
      <c r="D93" s="176"/>
      <c r="E93" s="176"/>
      <c r="F93" s="176"/>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782" t="s">
        <v>685</v>
      </c>
      <c r="B1" s="783"/>
      <c r="C1" s="783" t="s">
        <v>1111</v>
      </c>
      <c r="D1" s="783"/>
      <c r="E1" s="783"/>
      <c r="F1" s="783"/>
      <c r="G1" s="783"/>
      <c r="H1" s="768"/>
    </row>
    <row r="2" spans="1:8">
      <c r="A2" s="784" t="s">
        <v>23</v>
      </c>
      <c r="B2" s="785"/>
      <c r="C2" s="785"/>
      <c r="D2" s="785"/>
      <c r="E2" s="786"/>
      <c r="F2" s="786"/>
      <c r="G2" s="786"/>
      <c r="H2" s="769"/>
    </row>
    <row r="3" spans="1:8" ht="15.75" thickBot="1">
      <c r="A3" s="1128"/>
      <c r="B3" s="1129"/>
      <c r="C3" s="1129"/>
      <c r="D3" s="1129"/>
      <c r="E3" s="1129"/>
      <c r="F3" s="1129"/>
      <c r="G3" s="1129"/>
      <c r="H3" s="1130"/>
    </row>
    <row r="4" spans="1:8">
      <c r="A4" s="1131" t="s">
        <v>940</v>
      </c>
      <c r="B4" s="1132"/>
      <c r="C4" s="1132"/>
      <c r="D4" s="1132"/>
      <c r="E4" s="1132"/>
      <c r="F4" s="1132"/>
      <c r="G4" s="1132"/>
      <c r="H4" s="1137" t="s">
        <v>1382</v>
      </c>
    </row>
    <row r="5" spans="1:8" ht="21" customHeight="1" thickBot="1">
      <c r="A5" s="1134"/>
      <c r="B5" s="1135"/>
      <c r="C5" s="1135"/>
      <c r="D5" s="1135"/>
      <c r="E5" s="1135"/>
      <c r="F5" s="1135"/>
      <c r="G5" s="1135"/>
      <c r="H5" s="1138"/>
    </row>
    <row r="6" spans="1:8" s="226" customFormat="1" ht="13.5" thickBot="1">
      <c r="A6" s="633" t="s">
        <v>1174</v>
      </c>
      <c r="B6" s="744"/>
      <c r="C6" s="631"/>
      <c r="D6" s="1619">
        <f>Obsah!C4</f>
        <v>43100</v>
      </c>
      <c r="E6" s="1619"/>
      <c r="F6" s="1619"/>
      <c r="G6" s="1619"/>
      <c r="H6" s="836"/>
    </row>
    <row r="7" spans="1:8" s="226" customFormat="1" ht="15.75" customHeight="1">
      <c r="A7" s="513" t="s">
        <v>943</v>
      </c>
      <c r="B7" s="514"/>
      <c r="C7" s="514"/>
      <c r="D7" s="514"/>
      <c r="E7" s="514"/>
      <c r="F7" s="514"/>
      <c r="G7" s="515"/>
      <c r="H7" s="1617" t="s">
        <v>928</v>
      </c>
    </row>
    <row r="8" spans="1:8" s="226" customFormat="1" ht="15.95" customHeight="1">
      <c r="A8" s="513"/>
      <c r="B8" s="493"/>
      <c r="C8" s="516"/>
      <c r="D8" s="1614" t="s">
        <v>920</v>
      </c>
      <c r="E8" s="1614" t="s">
        <v>921</v>
      </c>
      <c r="F8" s="1614" t="s">
        <v>922</v>
      </c>
      <c r="G8" s="1611" t="s">
        <v>923</v>
      </c>
      <c r="H8" s="1617"/>
    </row>
    <row r="9" spans="1:8" s="226" customFormat="1" ht="15.95" customHeight="1">
      <c r="A9" s="517"/>
      <c r="B9" s="518"/>
      <c r="C9" s="494"/>
      <c r="D9" s="1615"/>
      <c r="E9" s="1615"/>
      <c r="F9" s="1615"/>
      <c r="G9" s="1612"/>
      <c r="H9" s="1617"/>
    </row>
    <row r="10" spans="1:8" s="226" customFormat="1" ht="15.95" customHeight="1">
      <c r="A10" s="517"/>
      <c r="B10" s="518"/>
      <c r="C10" s="495"/>
      <c r="D10" s="1616"/>
      <c r="E10" s="1616"/>
      <c r="F10" s="1616"/>
      <c r="G10" s="1613"/>
      <c r="H10" s="1617"/>
    </row>
    <row r="11" spans="1:8" s="226" customFormat="1" ht="12.75">
      <c r="A11" s="517"/>
      <c r="B11" s="518"/>
      <c r="C11" s="494"/>
      <c r="D11" s="692" t="s">
        <v>897</v>
      </c>
      <c r="E11" s="692" t="s">
        <v>898</v>
      </c>
      <c r="F11" s="692" t="s">
        <v>899</v>
      </c>
      <c r="G11" s="693" t="s">
        <v>900</v>
      </c>
      <c r="H11" s="1617"/>
    </row>
    <row r="12" spans="1:8" s="226" customFormat="1" ht="12.75">
      <c r="A12" s="517"/>
      <c r="B12" s="519" t="s">
        <v>897</v>
      </c>
      <c r="C12" s="520" t="s">
        <v>941</v>
      </c>
      <c r="D12" s="964">
        <v>1974351707.12972</v>
      </c>
      <c r="E12" s="856"/>
      <c r="F12" s="964">
        <v>96085632298.513</v>
      </c>
      <c r="G12" s="856"/>
      <c r="H12" s="1617"/>
    </row>
    <row r="13" spans="1:8" s="226" customFormat="1" ht="12.75">
      <c r="A13" s="517"/>
      <c r="B13" s="522" t="s">
        <v>901</v>
      </c>
      <c r="C13" s="496" t="s">
        <v>924</v>
      </c>
      <c r="D13" s="521"/>
      <c r="E13" s="521"/>
      <c r="F13" s="964">
        <v>12260893.913287699</v>
      </c>
      <c r="G13" s="964">
        <v>12260893.913287699</v>
      </c>
      <c r="H13" s="1617"/>
    </row>
    <row r="14" spans="1:8" s="226" customFormat="1" ht="12.75">
      <c r="A14" s="517"/>
      <c r="B14" s="522" t="s">
        <v>898</v>
      </c>
      <c r="C14" s="497" t="s">
        <v>925</v>
      </c>
      <c r="D14" s="964">
        <v>1347111152.2097199</v>
      </c>
      <c r="E14" s="964">
        <v>1347111152.2097199</v>
      </c>
      <c r="F14" s="964">
        <v>18235165215.1297</v>
      </c>
      <c r="G14" s="964">
        <v>18235165215.1297</v>
      </c>
      <c r="H14" s="1617"/>
    </row>
    <row r="15" spans="1:8" s="226" customFormat="1" ht="12.75">
      <c r="A15" s="517"/>
      <c r="B15" s="522" t="s">
        <v>902</v>
      </c>
      <c r="C15" s="497" t="s">
        <v>926</v>
      </c>
      <c r="D15" s="964">
        <v>627240554.91999996</v>
      </c>
      <c r="E15" s="856"/>
      <c r="F15" s="964">
        <v>77838206189.470001</v>
      </c>
      <c r="G15" s="856"/>
      <c r="H15" s="1617"/>
    </row>
    <row r="16" spans="1:8" s="226" customFormat="1" ht="12.75">
      <c r="A16" s="517"/>
      <c r="B16" s="523"/>
      <c r="C16" s="498"/>
      <c r="D16" s="524"/>
      <c r="E16" s="524"/>
      <c r="F16" s="525"/>
      <c r="G16" s="526"/>
      <c r="H16" s="1617"/>
    </row>
    <row r="17" spans="1:8" s="226" customFormat="1" ht="12.75">
      <c r="A17" s="517"/>
      <c r="B17" s="527"/>
      <c r="C17" s="499"/>
      <c r="D17" s="525"/>
      <c r="E17" s="525"/>
      <c r="F17" s="525"/>
      <c r="G17" s="526"/>
      <c r="H17" s="1617"/>
    </row>
    <row r="18" spans="1:8" s="226" customFormat="1" ht="15" customHeight="1">
      <c r="A18" s="513" t="s">
        <v>942</v>
      </c>
      <c r="B18" s="528"/>
      <c r="C18" s="528"/>
      <c r="D18" s="528"/>
      <c r="E18" s="528"/>
      <c r="F18" s="528"/>
      <c r="G18" s="529"/>
      <c r="H18" s="1617"/>
    </row>
    <row r="19" spans="1:8" s="226" customFormat="1" ht="35.1" customHeight="1">
      <c r="A19" s="517"/>
      <c r="B19" s="530"/>
      <c r="C19" s="500"/>
      <c r="D19" s="1614" t="s">
        <v>947</v>
      </c>
      <c r="E19" s="1614" t="s">
        <v>950</v>
      </c>
      <c r="F19" s="501"/>
      <c r="G19" s="502"/>
      <c r="H19" s="1617"/>
    </row>
    <row r="20" spans="1:8" s="226" customFormat="1" ht="30" customHeight="1">
      <c r="A20" s="517"/>
      <c r="B20" s="531"/>
      <c r="C20" s="503"/>
      <c r="D20" s="1615"/>
      <c r="E20" s="1615"/>
      <c r="F20" s="504"/>
      <c r="G20" s="502"/>
      <c r="H20" s="1617"/>
    </row>
    <row r="21" spans="1:8" s="226" customFormat="1" ht="50.25" customHeight="1">
      <c r="A21" s="517"/>
      <c r="B21" s="505"/>
      <c r="C21" s="506"/>
      <c r="D21" s="1616"/>
      <c r="E21" s="1616"/>
      <c r="F21" s="507"/>
      <c r="G21" s="508"/>
      <c r="H21" s="1617"/>
    </row>
    <row r="22" spans="1:8" s="226" customFormat="1" ht="12.75">
      <c r="A22" s="517"/>
      <c r="B22" s="505"/>
      <c r="C22" s="506"/>
      <c r="D22" s="692" t="s">
        <v>897</v>
      </c>
      <c r="E22" s="692" t="s">
        <v>898</v>
      </c>
      <c r="F22" s="507"/>
      <c r="G22" s="508"/>
      <c r="H22" s="1617"/>
    </row>
    <row r="23" spans="1:8" s="226" customFormat="1" ht="25.5">
      <c r="A23" s="532"/>
      <c r="B23" s="519" t="s">
        <v>903</v>
      </c>
      <c r="C23" s="533" t="s">
        <v>944</v>
      </c>
      <c r="D23" s="521"/>
      <c r="E23" s="521"/>
      <c r="F23" s="507"/>
      <c r="G23" s="508"/>
      <c r="H23" s="1617"/>
    </row>
    <row r="24" spans="1:8" s="226" customFormat="1" ht="12.75">
      <c r="A24" s="532"/>
      <c r="B24" s="522" t="s">
        <v>904</v>
      </c>
      <c r="C24" s="509" t="s">
        <v>924</v>
      </c>
      <c r="D24" s="521"/>
      <c r="E24" s="521"/>
      <c r="F24" s="507"/>
      <c r="G24" s="508"/>
      <c r="H24" s="1617"/>
    </row>
    <row r="25" spans="1:8" s="226" customFormat="1" ht="12.75">
      <c r="A25" s="532"/>
      <c r="B25" s="522" t="s">
        <v>905</v>
      </c>
      <c r="C25" s="510" t="s">
        <v>925</v>
      </c>
      <c r="D25" s="521"/>
      <c r="E25" s="521"/>
      <c r="F25" s="507"/>
      <c r="G25" s="508"/>
      <c r="H25" s="1617"/>
    </row>
    <row r="26" spans="1:8" s="226" customFormat="1" ht="12.75">
      <c r="A26" s="511"/>
      <c r="B26" s="522" t="s">
        <v>906</v>
      </c>
      <c r="C26" s="512" t="s">
        <v>945</v>
      </c>
      <c r="D26" s="534"/>
      <c r="E26" s="534"/>
      <c r="F26" s="504"/>
      <c r="G26" s="502"/>
      <c r="H26" s="1617"/>
    </row>
    <row r="27" spans="1:8" s="226" customFormat="1" ht="38.25">
      <c r="A27" s="517"/>
      <c r="B27" s="519" t="s">
        <v>907</v>
      </c>
      <c r="C27" s="535" t="s">
        <v>946</v>
      </c>
      <c r="D27" s="534"/>
      <c r="E27" s="534"/>
      <c r="F27" s="504"/>
      <c r="G27" s="502"/>
      <c r="H27" s="1617"/>
    </row>
    <row r="28" spans="1:8" s="226" customFormat="1" ht="12.75">
      <c r="A28" s="517"/>
      <c r="B28" s="523"/>
      <c r="C28" s="498"/>
      <c r="D28" s="524"/>
      <c r="E28" s="524"/>
      <c r="F28" s="525"/>
      <c r="G28" s="526"/>
      <c r="H28" s="1617"/>
    </row>
    <row r="29" spans="1:8" s="226" customFormat="1" ht="12.75">
      <c r="A29" s="517"/>
      <c r="B29" s="527"/>
      <c r="C29" s="499"/>
      <c r="D29" s="525"/>
      <c r="E29" s="525"/>
      <c r="F29" s="525"/>
      <c r="G29" s="526"/>
      <c r="H29" s="1617"/>
    </row>
    <row r="30" spans="1:8" s="226" customFormat="1" ht="12.75">
      <c r="A30" s="513" t="s">
        <v>953</v>
      </c>
      <c r="B30" s="536"/>
      <c r="C30" s="553"/>
      <c r="D30" s="554"/>
      <c r="E30" s="555"/>
      <c r="F30" s="555"/>
      <c r="G30" s="508"/>
      <c r="H30" s="1617"/>
    </row>
    <row r="31" spans="1:8" s="226" customFormat="1" ht="165.75" customHeight="1">
      <c r="A31" s="517"/>
      <c r="B31" s="537"/>
      <c r="C31" s="556"/>
      <c r="D31" s="694" t="s">
        <v>948</v>
      </c>
      <c r="E31" s="694" t="s">
        <v>951</v>
      </c>
      <c r="F31" s="507"/>
      <c r="G31" s="508"/>
      <c r="H31" s="1617"/>
    </row>
    <row r="32" spans="1:8" s="226" customFormat="1" ht="3.75" customHeight="1">
      <c r="A32" s="532"/>
      <c r="B32" s="538"/>
      <c r="C32" s="539"/>
      <c r="D32" s="695"/>
      <c r="E32" s="695"/>
      <c r="F32" s="507"/>
      <c r="G32" s="502"/>
      <c r="H32" s="1617"/>
    </row>
    <row r="33" spans="1:8" s="226" customFormat="1" ht="12.75">
      <c r="A33" s="532"/>
      <c r="B33" s="538"/>
      <c r="C33" s="557"/>
      <c r="D33" s="696" t="s">
        <v>897</v>
      </c>
      <c r="E33" s="696" t="s">
        <v>901</v>
      </c>
      <c r="F33" s="507"/>
      <c r="G33" s="502"/>
      <c r="H33" s="1617"/>
    </row>
    <row r="34" spans="1:8" s="226" customFormat="1" ht="25.5">
      <c r="A34" s="532"/>
      <c r="B34" s="558" t="s">
        <v>897</v>
      </c>
      <c r="C34" s="559" t="s">
        <v>927</v>
      </c>
      <c r="D34" s="965">
        <v>0</v>
      </c>
      <c r="E34" s="965">
        <v>75059389.920000002</v>
      </c>
      <c r="F34" s="507"/>
      <c r="G34" s="502"/>
      <c r="H34" s="1617"/>
    </row>
    <row r="35" spans="1:8" s="226" customFormat="1" ht="12.75">
      <c r="A35" s="560"/>
      <c r="B35" s="561"/>
      <c r="C35" s="540"/>
      <c r="D35" s="539"/>
      <c r="E35" s="539"/>
      <c r="F35" s="539"/>
      <c r="G35" s="508"/>
      <c r="H35" s="1617"/>
    </row>
    <row r="36" spans="1:8" s="226" customFormat="1" ht="12.75">
      <c r="A36" s="560"/>
      <c r="B36" s="539"/>
      <c r="C36" s="540"/>
      <c r="D36" s="562"/>
      <c r="E36" s="541"/>
      <c r="F36" s="539"/>
      <c r="G36" s="542"/>
      <c r="H36" s="1617"/>
    </row>
    <row r="37" spans="1:8" s="226" customFormat="1" ht="12.75">
      <c r="A37" s="563"/>
      <c r="B37" s="539"/>
      <c r="C37" s="540"/>
      <c r="D37" s="856"/>
      <c r="E37" s="570" t="s">
        <v>952</v>
      </c>
      <c r="F37" s="539"/>
      <c r="G37" s="542"/>
      <c r="H37" s="1617"/>
    </row>
    <row r="38" spans="1:8" s="226" customFormat="1" ht="12.75">
      <c r="A38" s="563"/>
      <c r="B38" s="539"/>
      <c r="C38" s="540"/>
      <c r="D38" s="539"/>
      <c r="E38" s="256"/>
      <c r="F38" s="539"/>
      <c r="G38" s="542"/>
      <c r="H38" s="1617"/>
    </row>
    <row r="39" spans="1:8" s="226" customFormat="1" ht="12.75">
      <c r="A39" s="563"/>
      <c r="B39" s="507"/>
      <c r="C39" s="507"/>
      <c r="D39" s="507"/>
      <c r="E39" s="507"/>
      <c r="F39" s="507"/>
      <c r="G39" s="508"/>
      <c r="H39" s="1617"/>
    </row>
    <row r="40" spans="1:8" s="226" customFormat="1" ht="12.75">
      <c r="A40" s="513" t="s">
        <v>949</v>
      </c>
      <c r="B40" s="507"/>
      <c r="C40" s="507"/>
      <c r="D40" s="555"/>
      <c r="E40" s="554"/>
      <c r="F40" s="554"/>
      <c r="G40" s="508"/>
      <c r="H40" s="1617"/>
    </row>
    <row r="41" spans="1:8" s="226" customFormat="1" ht="12.75">
      <c r="A41" s="563"/>
      <c r="B41" s="543"/>
      <c r="C41" s="544"/>
      <c r="D41" s="545"/>
      <c r="E41" s="545"/>
      <c r="F41" s="546"/>
      <c r="G41" s="508"/>
      <c r="H41" s="1617"/>
    </row>
    <row r="42" spans="1:8" s="226" customFormat="1" ht="12.75">
      <c r="A42" s="563"/>
      <c r="B42" s="505"/>
      <c r="C42" s="507"/>
      <c r="D42" s="504"/>
      <c r="E42" s="504"/>
      <c r="F42" s="547"/>
      <c r="G42" s="508"/>
      <c r="H42" s="1617"/>
    </row>
    <row r="43" spans="1:8" s="226" customFormat="1" ht="12.75">
      <c r="A43" s="563"/>
      <c r="B43" s="505"/>
      <c r="C43" s="507"/>
      <c r="D43" s="504"/>
      <c r="E43" s="504"/>
      <c r="F43" s="547"/>
      <c r="G43" s="508"/>
      <c r="H43" s="1617"/>
    </row>
    <row r="44" spans="1:8" s="226" customFormat="1" ht="12.75">
      <c r="A44" s="563"/>
      <c r="B44" s="505"/>
      <c r="C44" s="507"/>
      <c r="D44" s="507"/>
      <c r="E44" s="507"/>
      <c r="F44" s="495"/>
      <c r="G44" s="508"/>
      <c r="H44" s="1617"/>
    </row>
    <row r="45" spans="1:8" s="226" customFormat="1" ht="12.75">
      <c r="A45" s="563"/>
      <c r="B45" s="505"/>
      <c r="C45" s="507"/>
      <c r="D45" s="525"/>
      <c r="E45" s="525"/>
      <c r="F45" s="564"/>
      <c r="G45" s="508"/>
      <c r="H45" s="1617"/>
    </row>
    <row r="46" spans="1:8" s="226" customFormat="1" ht="12.75">
      <c r="A46" s="563"/>
      <c r="B46" s="505"/>
      <c r="C46" s="507"/>
      <c r="D46" s="554"/>
      <c r="E46" s="554"/>
      <c r="F46" s="565"/>
      <c r="G46" s="508"/>
      <c r="H46" s="1617"/>
    </row>
    <row r="47" spans="1:8" s="226" customFormat="1" ht="12.75">
      <c r="A47" s="563"/>
      <c r="B47" s="505"/>
      <c r="C47" s="507"/>
      <c r="D47" s="507"/>
      <c r="E47" s="507"/>
      <c r="F47" s="495"/>
      <c r="G47" s="508"/>
      <c r="H47" s="1617"/>
    </row>
    <row r="48" spans="1:8" s="226" customFormat="1" ht="12.75">
      <c r="A48" s="563"/>
      <c r="B48" s="505"/>
      <c r="C48" s="507"/>
      <c r="D48" s="507"/>
      <c r="E48" s="507"/>
      <c r="F48" s="495"/>
      <c r="G48" s="508"/>
      <c r="H48" s="1617"/>
    </row>
    <row r="49" spans="1:8" s="226" customFormat="1" ht="12.75">
      <c r="A49" s="563"/>
      <c r="B49" s="505"/>
      <c r="C49" s="539"/>
      <c r="D49" s="539"/>
      <c r="E49" s="507"/>
      <c r="F49" s="495"/>
      <c r="G49" s="508"/>
      <c r="H49" s="1617"/>
    </row>
    <row r="50" spans="1:8" s="226" customFormat="1" ht="12.75">
      <c r="A50" s="563"/>
      <c r="B50" s="548"/>
      <c r="C50" s="549"/>
      <c r="D50" s="549"/>
      <c r="E50" s="549"/>
      <c r="F50" s="550"/>
      <c r="G50" s="508"/>
      <c r="H50" s="1617"/>
    </row>
    <row r="51" spans="1:8" s="226" customFormat="1" ht="13.5" thickBot="1">
      <c r="A51" s="566"/>
      <c r="B51" s="551"/>
      <c r="C51" s="551"/>
      <c r="D51" s="551"/>
      <c r="E51" s="551"/>
      <c r="F51" s="551"/>
      <c r="G51" s="552"/>
      <c r="H51" s="1618"/>
    </row>
    <row r="52" spans="1:8" s="226"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3 F23:F30 D16:G17">
    <cfRule type="cellIs" dxfId="3" priority="4" stopIfTrue="1" operator="lessThan">
      <formula>0</formula>
    </cfRule>
  </conditionalFormatting>
  <conditionalFormatting sqref="D37">
    <cfRule type="cellIs" dxfId="2" priority="3" stopIfTrue="1" operator="lessThan">
      <formula>0</formula>
    </cfRule>
  </conditionalFormatting>
  <conditionalFormatting sqref="D12:G15">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124" t="s">
        <v>686</v>
      </c>
      <c r="B1" s="1125"/>
      <c r="C1" s="1125"/>
      <c r="D1" s="787"/>
      <c r="E1" s="768"/>
      <c r="F1" s="208"/>
    </row>
    <row r="2" spans="1:7">
      <c r="A2" s="1126" t="s">
        <v>24</v>
      </c>
      <c r="B2" s="1127"/>
      <c r="C2" s="1127"/>
      <c r="D2" s="788"/>
      <c r="E2" s="769"/>
      <c r="F2" s="208"/>
    </row>
    <row r="3" spans="1:7" ht="15.75" thickBot="1">
      <c r="A3" s="1128"/>
      <c r="B3" s="1129"/>
      <c r="C3" s="1129"/>
      <c r="D3" s="1129"/>
      <c r="E3" s="1130"/>
    </row>
    <row r="4" spans="1:7" ht="15" customHeight="1">
      <c r="A4" s="1131" t="s">
        <v>24</v>
      </c>
      <c r="B4" s="1132"/>
      <c r="C4" s="1132"/>
      <c r="D4" s="1133"/>
      <c r="E4" s="1137" t="s">
        <v>1382</v>
      </c>
      <c r="F4" s="5"/>
      <c r="G4" s="5"/>
    </row>
    <row r="5" spans="1:7" ht="21" customHeight="1" thickBot="1">
      <c r="A5" s="1134"/>
      <c r="B5" s="1135"/>
      <c r="C5" s="1135"/>
      <c r="D5" s="1136"/>
      <c r="E5" s="1178"/>
      <c r="F5" s="5"/>
      <c r="G5" s="5"/>
    </row>
    <row r="6" spans="1:7" ht="15.75" thickBot="1">
      <c r="A6" s="633" t="s">
        <v>1174</v>
      </c>
      <c r="B6" s="744"/>
      <c r="C6" s="959">
        <f>Obsah!C4</f>
        <v>43100</v>
      </c>
      <c r="D6" s="626"/>
      <c r="E6" s="628"/>
      <c r="F6" s="5"/>
      <c r="G6" s="5"/>
    </row>
    <row r="7" spans="1:7" ht="30" customHeight="1">
      <c r="A7" s="1196" t="s">
        <v>46</v>
      </c>
      <c r="B7" s="1410" t="s">
        <v>53</v>
      </c>
      <c r="C7" s="18" t="s">
        <v>48</v>
      </c>
      <c r="D7" s="20" t="s">
        <v>1528</v>
      </c>
      <c r="E7" s="1162" t="s">
        <v>1254</v>
      </c>
      <c r="F7" s="5"/>
      <c r="G7" s="5"/>
    </row>
    <row r="8" spans="1:7" ht="30" customHeight="1">
      <c r="A8" s="1621"/>
      <c r="B8" s="1437"/>
      <c r="C8" s="17" t="s">
        <v>52</v>
      </c>
      <c r="D8" s="21" t="s">
        <v>1528</v>
      </c>
      <c r="E8" s="1163"/>
      <c r="F8" s="5"/>
      <c r="G8" s="5"/>
    </row>
    <row r="9" spans="1:7" ht="45" customHeight="1">
      <c r="A9" s="1621"/>
      <c r="B9" s="1437"/>
      <c r="C9" s="17" t="s">
        <v>51</v>
      </c>
      <c r="D9" s="21" t="s">
        <v>1528</v>
      </c>
      <c r="E9" s="1163"/>
      <c r="F9" s="5"/>
      <c r="G9" s="5"/>
    </row>
    <row r="10" spans="1:7" ht="76.5">
      <c r="A10" s="1621"/>
      <c r="B10" s="1437"/>
      <c r="C10" s="17" t="s">
        <v>50</v>
      </c>
      <c r="D10" s="21" t="s">
        <v>1528</v>
      </c>
      <c r="E10" s="1163"/>
      <c r="F10" s="5"/>
      <c r="G10" s="5"/>
    </row>
    <row r="11" spans="1:7" ht="60" customHeight="1" thickBot="1">
      <c r="A11" s="1621"/>
      <c r="B11" s="1445"/>
      <c r="C11" s="19" t="s">
        <v>199</v>
      </c>
      <c r="D11" s="52" t="s">
        <v>1528</v>
      </c>
      <c r="E11" s="1164"/>
      <c r="F11" s="5"/>
      <c r="G11" s="5"/>
    </row>
    <row r="12" spans="1:7" ht="30" customHeight="1">
      <c r="A12" s="1621"/>
      <c r="B12" s="1410" t="s">
        <v>54</v>
      </c>
      <c r="C12" s="18" t="s">
        <v>48</v>
      </c>
      <c r="D12" s="20" t="s">
        <v>1528</v>
      </c>
      <c r="E12" s="1162" t="s">
        <v>1254</v>
      </c>
      <c r="F12" s="5"/>
      <c r="G12" s="5"/>
    </row>
    <row r="13" spans="1:7" ht="30" customHeight="1">
      <c r="A13" s="1621"/>
      <c r="B13" s="1437"/>
      <c r="C13" s="17" t="s">
        <v>52</v>
      </c>
      <c r="D13" s="21" t="s">
        <v>1528</v>
      </c>
      <c r="E13" s="1163"/>
      <c r="F13" s="5"/>
      <c r="G13" s="5"/>
    </row>
    <row r="14" spans="1:7" ht="38.25">
      <c r="A14" s="1621"/>
      <c r="B14" s="1437"/>
      <c r="C14" s="17" t="s">
        <v>51</v>
      </c>
      <c r="D14" s="21" t="s">
        <v>1528</v>
      </c>
      <c r="E14" s="1163"/>
      <c r="F14" s="5"/>
      <c r="G14" s="5"/>
    </row>
    <row r="15" spans="1:7" ht="76.5">
      <c r="A15" s="1621"/>
      <c r="B15" s="1437"/>
      <c r="C15" s="17" t="s">
        <v>50</v>
      </c>
      <c r="D15" s="21" t="s">
        <v>1528</v>
      </c>
      <c r="E15" s="1163"/>
      <c r="F15" s="5"/>
      <c r="G15" s="5"/>
    </row>
    <row r="16" spans="1:7" ht="60" customHeight="1" thickBot="1">
      <c r="A16" s="1621"/>
      <c r="B16" s="1445"/>
      <c r="C16" s="19" t="s">
        <v>49</v>
      </c>
      <c r="D16" s="52" t="s">
        <v>1528</v>
      </c>
      <c r="E16" s="1164"/>
      <c r="F16" s="5"/>
      <c r="G16" s="5"/>
    </row>
    <row r="17" spans="1:7" ht="25.5">
      <c r="A17" s="1621"/>
      <c r="B17" s="1410" t="s">
        <v>55</v>
      </c>
      <c r="C17" s="18" t="s">
        <v>48</v>
      </c>
      <c r="D17" s="20" t="s">
        <v>1528</v>
      </c>
      <c r="E17" s="1162" t="s">
        <v>1254</v>
      </c>
      <c r="F17" s="5"/>
      <c r="G17" s="5"/>
    </row>
    <row r="18" spans="1:7" ht="38.25">
      <c r="A18" s="1621"/>
      <c r="B18" s="1437"/>
      <c r="C18" s="17" t="s">
        <v>52</v>
      </c>
      <c r="D18" s="21" t="s">
        <v>1528</v>
      </c>
      <c r="E18" s="1163"/>
      <c r="F18" s="5"/>
      <c r="G18" s="5"/>
    </row>
    <row r="19" spans="1:7" ht="38.25">
      <c r="A19" s="1621"/>
      <c r="B19" s="1437"/>
      <c r="C19" s="17" t="s">
        <v>51</v>
      </c>
      <c r="D19" s="21" t="s">
        <v>1528</v>
      </c>
      <c r="E19" s="1163"/>
      <c r="F19" s="5"/>
      <c r="G19" s="5"/>
    </row>
    <row r="20" spans="1:7" ht="76.5">
      <c r="A20" s="1621"/>
      <c r="B20" s="1437"/>
      <c r="C20" s="17" t="s">
        <v>50</v>
      </c>
      <c r="D20" s="21" t="s">
        <v>1528</v>
      </c>
      <c r="E20" s="1163"/>
      <c r="F20" s="5"/>
      <c r="G20" s="5"/>
    </row>
    <row r="21" spans="1:7" ht="51.75" thickBot="1">
      <c r="A21" s="1621"/>
      <c r="B21" s="1445"/>
      <c r="C21" s="19" t="s">
        <v>199</v>
      </c>
      <c r="D21" s="52" t="s">
        <v>1528</v>
      </c>
      <c r="E21" s="1164"/>
      <c r="F21" s="5"/>
      <c r="G21" s="5"/>
    </row>
    <row r="22" spans="1:7" ht="30" customHeight="1">
      <c r="A22" s="1621"/>
      <c r="B22" s="1410" t="s">
        <v>56</v>
      </c>
      <c r="C22" s="18" t="s">
        <v>48</v>
      </c>
      <c r="D22" s="20" t="s">
        <v>1528</v>
      </c>
      <c r="E22" s="1162" t="s">
        <v>1254</v>
      </c>
      <c r="F22" s="5"/>
      <c r="G22" s="5"/>
    </row>
    <row r="23" spans="1:7" ht="30" customHeight="1">
      <c r="A23" s="1621"/>
      <c r="B23" s="1437"/>
      <c r="C23" s="17" t="s">
        <v>52</v>
      </c>
      <c r="D23" s="21" t="s">
        <v>1528</v>
      </c>
      <c r="E23" s="1163"/>
      <c r="F23" s="5"/>
      <c r="G23" s="5"/>
    </row>
    <row r="24" spans="1:7" ht="38.25">
      <c r="A24" s="1621"/>
      <c r="B24" s="1437"/>
      <c r="C24" s="17" t="s">
        <v>51</v>
      </c>
      <c r="D24" s="21" t="s">
        <v>1528</v>
      </c>
      <c r="E24" s="1163"/>
      <c r="F24" s="5"/>
      <c r="G24" s="5"/>
    </row>
    <row r="25" spans="1:7" ht="76.5">
      <c r="A25" s="1621"/>
      <c r="B25" s="1437"/>
      <c r="C25" s="17" t="s">
        <v>50</v>
      </c>
      <c r="D25" s="21" t="s">
        <v>1528</v>
      </c>
      <c r="E25" s="1163"/>
      <c r="F25" s="5"/>
      <c r="G25" s="5"/>
    </row>
    <row r="26" spans="1:7" ht="51.75" thickBot="1">
      <c r="A26" s="1621"/>
      <c r="B26" s="1445"/>
      <c r="C26" s="19" t="s">
        <v>199</v>
      </c>
      <c r="D26" s="52" t="s">
        <v>1528</v>
      </c>
      <c r="E26" s="1164"/>
      <c r="F26" s="5"/>
      <c r="G26" s="5"/>
    </row>
    <row r="27" spans="1:7" ht="30" customHeight="1">
      <c r="A27" s="1621"/>
      <c r="B27" s="1410" t="s">
        <v>57</v>
      </c>
      <c r="C27" s="18" t="s">
        <v>48</v>
      </c>
      <c r="D27" s="20" t="s">
        <v>1528</v>
      </c>
      <c r="E27" s="1162" t="s">
        <v>1254</v>
      </c>
      <c r="F27" s="5"/>
      <c r="G27" s="5"/>
    </row>
    <row r="28" spans="1:7" ht="30" customHeight="1">
      <c r="A28" s="1621"/>
      <c r="B28" s="1437"/>
      <c r="C28" s="17" t="s">
        <v>52</v>
      </c>
      <c r="D28" s="21" t="s">
        <v>1528</v>
      </c>
      <c r="E28" s="1163"/>
      <c r="F28" s="5"/>
      <c r="G28" s="5"/>
    </row>
    <row r="29" spans="1:7" ht="38.25">
      <c r="A29" s="1621"/>
      <c r="B29" s="1437"/>
      <c r="C29" s="17" t="s">
        <v>51</v>
      </c>
      <c r="D29" s="21" t="s">
        <v>1528</v>
      </c>
      <c r="E29" s="1163"/>
      <c r="F29" s="5"/>
      <c r="G29" s="5"/>
    </row>
    <row r="30" spans="1:7" ht="76.5">
      <c r="A30" s="1621"/>
      <c r="B30" s="1437"/>
      <c r="C30" s="17" t="s">
        <v>50</v>
      </c>
      <c r="D30" s="21" t="s">
        <v>1528</v>
      </c>
      <c r="E30" s="1163"/>
      <c r="F30" s="5"/>
      <c r="G30" s="5"/>
    </row>
    <row r="31" spans="1:7" ht="51.75" thickBot="1">
      <c r="A31" s="1621"/>
      <c r="B31" s="1445"/>
      <c r="C31" s="19" t="s">
        <v>199</v>
      </c>
      <c r="D31" s="52" t="s">
        <v>1528</v>
      </c>
      <c r="E31" s="1164"/>
      <c r="F31" s="5"/>
      <c r="G31" s="5"/>
    </row>
    <row r="32" spans="1:7" ht="30" customHeight="1">
      <c r="A32" s="1621"/>
      <c r="B32" s="1410" t="s">
        <v>58</v>
      </c>
      <c r="C32" s="18" t="s">
        <v>48</v>
      </c>
      <c r="D32" s="20" t="s">
        <v>1529</v>
      </c>
      <c r="E32" s="1162" t="s">
        <v>1254</v>
      </c>
      <c r="F32" s="5"/>
      <c r="G32" s="5"/>
    </row>
    <row r="33" spans="1:7" ht="30" customHeight="1">
      <c r="A33" s="1621"/>
      <c r="B33" s="1437"/>
      <c r="C33" s="17" t="s">
        <v>52</v>
      </c>
      <c r="D33" s="21" t="s">
        <v>1530</v>
      </c>
      <c r="E33" s="1163"/>
      <c r="F33" s="5"/>
      <c r="G33" s="5"/>
    </row>
    <row r="34" spans="1:7" ht="38.25">
      <c r="A34" s="1621"/>
      <c r="B34" s="1437"/>
      <c r="C34" s="17" t="s">
        <v>51</v>
      </c>
      <c r="D34" s="21" t="s">
        <v>1531</v>
      </c>
      <c r="E34" s="1163"/>
      <c r="F34" s="5"/>
      <c r="G34" s="5"/>
    </row>
    <row r="35" spans="1:7" ht="76.5">
      <c r="A35" s="1621"/>
      <c r="B35" s="1437"/>
      <c r="C35" s="17" t="s">
        <v>50</v>
      </c>
      <c r="D35" s="21" t="s">
        <v>1532</v>
      </c>
      <c r="E35" s="1163"/>
      <c r="F35" s="5"/>
      <c r="G35" s="5"/>
    </row>
    <row r="36" spans="1:7" ht="51.75" thickBot="1">
      <c r="A36" s="1621"/>
      <c r="B36" s="1445"/>
      <c r="C36" s="19" t="s">
        <v>49</v>
      </c>
      <c r="D36" s="966" t="s">
        <v>1533</v>
      </c>
      <c r="E36" s="1164"/>
      <c r="F36" s="5"/>
      <c r="G36" s="5"/>
    </row>
    <row r="37" spans="1:7" ht="30" customHeight="1">
      <c r="A37" s="1620" t="s">
        <v>46</v>
      </c>
      <c r="B37" s="1410" t="s">
        <v>59</v>
      </c>
      <c r="C37" s="18" t="s">
        <v>48</v>
      </c>
      <c r="D37" s="20" t="s">
        <v>1529</v>
      </c>
      <c r="E37" s="1162" t="s">
        <v>1254</v>
      </c>
      <c r="F37" s="5"/>
      <c r="G37" s="5"/>
    </row>
    <row r="38" spans="1:7" ht="30" customHeight="1">
      <c r="A38" s="1620"/>
      <c r="B38" s="1437"/>
      <c r="C38" s="17" t="s">
        <v>52</v>
      </c>
      <c r="D38" s="21" t="s">
        <v>1534</v>
      </c>
      <c r="E38" s="1163"/>
      <c r="F38" s="5"/>
      <c r="G38" s="5"/>
    </row>
    <row r="39" spans="1:7" ht="38.25">
      <c r="A39" s="1620"/>
      <c r="B39" s="1437"/>
      <c r="C39" s="17" t="s">
        <v>51</v>
      </c>
      <c r="D39" s="21" t="s">
        <v>1535</v>
      </c>
      <c r="E39" s="1163"/>
      <c r="F39" s="5"/>
      <c r="G39" s="5"/>
    </row>
    <row r="40" spans="1:7" ht="76.5">
      <c r="A40" s="1620"/>
      <c r="B40" s="1437"/>
      <c r="C40" s="17" t="s">
        <v>50</v>
      </c>
      <c r="D40" s="21" t="s">
        <v>1532</v>
      </c>
      <c r="E40" s="1163"/>
      <c r="F40" s="5"/>
      <c r="G40" s="5"/>
    </row>
    <row r="41" spans="1:7" ht="51.75" thickBot="1">
      <c r="A41" s="1620"/>
      <c r="B41" s="1445"/>
      <c r="C41" s="19" t="s">
        <v>199</v>
      </c>
      <c r="D41" s="966" t="s">
        <v>1536</v>
      </c>
      <c r="E41" s="1164"/>
      <c r="F41" s="5"/>
      <c r="G41" s="5"/>
    </row>
    <row r="42" spans="1:7" ht="30" customHeight="1">
      <c r="A42" s="1620"/>
      <c r="B42" s="1410" t="s">
        <v>59</v>
      </c>
      <c r="C42" s="18" t="s">
        <v>48</v>
      </c>
      <c r="D42" s="20" t="s">
        <v>1528</v>
      </c>
      <c r="E42" s="1162" t="s">
        <v>1254</v>
      </c>
      <c r="F42" s="5"/>
      <c r="G42" s="5"/>
    </row>
    <row r="43" spans="1:7" ht="30" customHeight="1">
      <c r="A43" s="1620"/>
      <c r="B43" s="1437"/>
      <c r="C43" s="17" t="s">
        <v>52</v>
      </c>
      <c r="D43" s="21" t="s">
        <v>1528</v>
      </c>
      <c r="E43" s="1163"/>
      <c r="F43" s="5"/>
      <c r="G43" s="5"/>
    </row>
    <row r="44" spans="1:7" ht="38.25">
      <c r="A44" s="1620"/>
      <c r="B44" s="1437"/>
      <c r="C44" s="17" t="s">
        <v>51</v>
      </c>
      <c r="D44" s="21" t="s">
        <v>1528</v>
      </c>
      <c r="E44" s="1163"/>
      <c r="F44" s="5"/>
      <c r="G44" s="5"/>
    </row>
    <row r="45" spans="1:7" ht="76.5">
      <c r="A45" s="1620"/>
      <c r="B45" s="1437"/>
      <c r="C45" s="17" t="s">
        <v>50</v>
      </c>
      <c r="D45" s="21" t="s">
        <v>1528</v>
      </c>
      <c r="E45" s="1163"/>
      <c r="F45" s="5"/>
      <c r="G45" s="5"/>
    </row>
    <row r="46" spans="1:7" ht="51.75" thickBot="1">
      <c r="A46" s="1620"/>
      <c r="B46" s="1445"/>
      <c r="C46" s="19" t="s">
        <v>199</v>
      </c>
      <c r="D46" s="52" t="s">
        <v>1528</v>
      </c>
      <c r="E46" s="1164"/>
      <c r="F46" s="5"/>
      <c r="G46" s="5"/>
    </row>
    <row r="47" spans="1:7" ht="30" customHeight="1">
      <c r="A47" s="1620"/>
      <c r="B47" s="1410" t="s">
        <v>60</v>
      </c>
      <c r="C47" s="18" t="s">
        <v>48</v>
      </c>
      <c r="D47" s="20" t="s">
        <v>1528</v>
      </c>
      <c r="E47" s="1162" t="s">
        <v>1254</v>
      </c>
      <c r="F47" s="5"/>
      <c r="G47" s="5"/>
    </row>
    <row r="48" spans="1:7" ht="30" customHeight="1">
      <c r="A48" s="1620"/>
      <c r="B48" s="1437"/>
      <c r="C48" s="17" t="s">
        <v>52</v>
      </c>
      <c r="D48" s="21" t="s">
        <v>1528</v>
      </c>
      <c r="E48" s="1163"/>
      <c r="F48" s="5"/>
      <c r="G48" s="5"/>
    </row>
    <row r="49" spans="1:7" ht="38.25">
      <c r="A49" s="1620"/>
      <c r="B49" s="1437"/>
      <c r="C49" s="17" t="s">
        <v>51</v>
      </c>
      <c r="D49" s="21" t="s">
        <v>1528</v>
      </c>
      <c r="E49" s="1163"/>
      <c r="F49" s="5"/>
      <c r="G49" s="5"/>
    </row>
    <row r="50" spans="1:7" ht="76.5">
      <c r="A50" s="1620"/>
      <c r="B50" s="1437"/>
      <c r="C50" s="17" t="s">
        <v>50</v>
      </c>
      <c r="D50" s="21" t="s">
        <v>1528</v>
      </c>
      <c r="E50" s="1163"/>
      <c r="F50" s="5"/>
      <c r="G50" s="5"/>
    </row>
    <row r="51" spans="1:7" ht="51.75" thickBot="1">
      <c r="A51" s="1620"/>
      <c r="B51" s="1445"/>
      <c r="C51" s="19" t="s">
        <v>49</v>
      </c>
      <c r="D51" s="52" t="s">
        <v>1528</v>
      </c>
      <c r="E51" s="1164"/>
      <c r="F51" s="5"/>
      <c r="G51" s="5"/>
    </row>
    <row r="52" spans="1:7" ht="30" customHeight="1">
      <c r="A52" s="1620"/>
      <c r="B52" s="1410" t="s">
        <v>61</v>
      </c>
      <c r="C52" s="18" t="s">
        <v>48</v>
      </c>
      <c r="D52" s="20" t="s">
        <v>1528</v>
      </c>
      <c r="E52" s="1162" t="s">
        <v>1254</v>
      </c>
      <c r="F52" s="5"/>
      <c r="G52" s="5"/>
    </row>
    <row r="53" spans="1:7" ht="30" customHeight="1">
      <c r="A53" s="1620"/>
      <c r="B53" s="1437"/>
      <c r="C53" s="17" t="s">
        <v>52</v>
      </c>
      <c r="D53" s="21" t="s">
        <v>1528</v>
      </c>
      <c r="E53" s="1163"/>
      <c r="F53" s="5"/>
      <c r="G53" s="5"/>
    </row>
    <row r="54" spans="1:7" ht="38.25">
      <c r="A54" s="1620"/>
      <c r="B54" s="1437"/>
      <c r="C54" s="17" t="s">
        <v>51</v>
      </c>
      <c r="D54" s="21" t="s">
        <v>1528</v>
      </c>
      <c r="E54" s="1163"/>
      <c r="F54" s="5"/>
      <c r="G54" s="5"/>
    </row>
    <row r="55" spans="1:7" ht="76.5">
      <c r="A55" s="1620"/>
      <c r="B55" s="1437"/>
      <c r="C55" s="17" t="s">
        <v>50</v>
      </c>
      <c r="D55" s="21" t="s">
        <v>1528</v>
      </c>
      <c r="E55" s="1163"/>
      <c r="F55" s="5"/>
      <c r="G55" s="5"/>
    </row>
    <row r="56" spans="1:7" ht="51.75" thickBot="1">
      <c r="A56" s="1620"/>
      <c r="B56" s="1445"/>
      <c r="C56" s="19" t="s">
        <v>199</v>
      </c>
      <c r="D56" s="52" t="s">
        <v>1528</v>
      </c>
      <c r="E56" s="1164"/>
      <c r="F56" s="5"/>
      <c r="G56" s="5"/>
    </row>
    <row r="57" spans="1:7" ht="30" customHeight="1">
      <c r="A57" s="1620"/>
      <c r="B57" s="1410" t="s">
        <v>62</v>
      </c>
      <c r="C57" s="18" t="s">
        <v>48</v>
      </c>
      <c r="D57" s="20" t="s">
        <v>1528</v>
      </c>
      <c r="E57" s="1162" t="s">
        <v>1254</v>
      </c>
      <c r="F57" s="5"/>
      <c r="G57" s="5"/>
    </row>
    <row r="58" spans="1:7" ht="30" customHeight="1">
      <c r="A58" s="1620"/>
      <c r="B58" s="1437"/>
      <c r="C58" s="17" t="s">
        <v>52</v>
      </c>
      <c r="D58" s="21" t="s">
        <v>1528</v>
      </c>
      <c r="E58" s="1163"/>
      <c r="F58" s="5"/>
      <c r="G58" s="5"/>
    </row>
    <row r="59" spans="1:7" ht="38.25">
      <c r="A59" s="1620"/>
      <c r="B59" s="1437"/>
      <c r="C59" s="17" t="s">
        <v>51</v>
      </c>
      <c r="D59" s="21" t="s">
        <v>1528</v>
      </c>
      <c r="E59" s="1163"/>
      <c r="F59" s="5"/>
      <c r="G59" s="5"/>
    </row>
    <row r="60" spans="1:7" ht="76.5">
      <c r="A60" s="1620"/>
      <c r="B60" s="1437"/>
      <c r="C60" s="17" t="s">
        <v>50</v>
      </c>
      <c r="D60" s="21" t="s">
        <v>1528</v>
      </c>
      <c r="E60" s="1163"/>
      <c r="F60" s="5"/>
      <c r="G60" s="5"/>
    </row>
    <row r="61" spans="1:7" ht="51.75" thickBot="1">
      <c r="A61" s="1620"/>
      <c r="B61" s="1445"/>
      <c r="C61" s="19" t="s">
        <v>49</v>
      </c>
      <c r="D61" s="52" t="s">
        <v>1528</v>
      </c>
      <c r="E61" s="1164"/>
      <c r="F61" s="5"/>
      <c r="G61" s="5"/>
    </row>
    <row r="62" spans="1:7" ht="30" customHeight="1">
      <c r="A62" s="1620"/>
      <c r="B62" s="1410" t="s">
        <v>63</v>
      </c>
      <c r="C62" s="18" t="s">
        <v>48</v>
      </c>
      <c r="D62" s="20" t="s">
        <v>1528</v>
      </c>
      <c r="E62" s="1162" t="s">
        <v>1254</v>
      </c>
      <c r="F62" s="5"/>
      <c r="G62" s="5"/>
    </row>
    <row r="63" spans="1:7" ht="30" customHeight="1">
      <c r="A63" s="1620"/>
      <c r="B63" s="1437"/>
      <c r="C63" s="17" t="s">
        <v>52</v>
      </c>
      <c r="D63" s="21" t="s">
        <v>1528</v>
      </c>
      <c r="E63" s="1163"/>
      <c r="F63" s="5"/>
      <c r="G63" s="5"/>
    </row>
    <row r="64" spans="1:7" ht="38.25">
      <c r="A64" s="1620"/>
      <c r="B64" s="1437"/>
      <c r="C64" s="17" t="s">
        <v>51</v>
      </c>
      <c r="D64" s="21" t="s">
        <v>1528</v>
      </c>
      <c r="E64" s="1163"/>
      <c r="F64" s="5"/>
      <c r="G64" s="5"/>
    </row>
    <row r="65" spans="1:7" ht="76.5">
      <c r="A65" s="1620"/>
      <c r="B65" s="1437"/>
      <c r="C65" s="17" t="s">
        <v>50</v>
      </c>
      <c r="D65" s="21" t="s">
        <v>1528</v>
      </c>
      <c r="E65" s="1163"/>
      <c r="F65" s="5"/>
      <c r="G65" s="5"/>
    </row>
    <row r="66" spans="1:7" ht="51.75" thickBot="1">
      <c r="A66" s="1620"/>
      <c r="B66" s="1445"/>
      <c r="C66" s="19" t="s">
        <v>199</v>
      </c>
      <c r="D66" s="966" t="s">
        <v>1528</v>
      </c>
      <c r="E66" s="1164"/>
      <c r="F66" s="5"/>
      <c r="G66" s="5"/>
    </row>
    <row r="67" spans="1:7" ht="30" customHeight="1">
      <c r="A67" s="1621" t="s">
        <v>46</v>
      </c>
      <c r="B67" s="1410" t="s">
        <v>65</v>
      </c>
      <c r="C67" s="18" t="s">
        <v>48</v>
      </c>
      <c r="D67" s="20" t="s">
        <v>1528</v>
      </c>
      <c r="E67" s="1162" t="s">
        <v>1254</v>
      </c>
      <c r="F67" s="5"/>
      <c r="G67" s="5"/>
    </row>
    <row r="68" spans="1:7" ht="30" customHeight="1">
      <c r="A68" s="1621"/>
      <c r="B68" s="1437"/>
      <c r="C68" s="17" t="s">
        <v>52</v>
      </c>
      <c r="D68" s="21" t="s">
        <v>1528</v>
      </c>
      <c r="E68" s="1163"/>
      <c r="F68" s="5"/>
      <c r="G68" s="5"/>
    </row>
    <row r="69" spans="1:7" ht="38.25">
      <c r="A69" s="1621"/>
      <c r="B69" s="1437"/>
      <c r="C69" s="17" t="s">
        <v>51</v>
      </c>
      <c r="D69" s="21" t="s">
        <v>1528</v>
      </c>
      <c r="E69" s="1163"/>
      <c r="F69" s="5"/>
      <c r="G69" s="5"/>
    </row>
    <row r="70" spans="1:7" ht="76.5">
      <c r="A70" s="1621"/>
      <c r="B70" s="1437"/>
      <c r="C70" s="17" t="s">
        <v>50</v>
      </c>
      <c r="D70" s="21" t="s">
        <v>1528</v>
      </c>
      <c r="E70" s="1163"/>
      <c r="F70" s="5"/>
      <c r="G70" s="5"/>
    </row>
    <row r="71" spans="1:7" ht="51.75" thickBot="1">
      <c r="A71" s="1621"/>
      <c r="B71" s="1445"/>
      <c r="C71" s="19" t="s">
        <v>199</v>
      </c>
      <c r="D71" s="52" t="s">
        <v>1528</v>
      </c>
      <c r="E71" s="1164"/>
      <c r="F71" s="5"/>
      <c r="G71" s="5"/>
    </row>
    <row r="72" spans="1:7" ht="30" customHeight="1">
      <c r="A72" s="1621"/>
      <c r="B72" s="1410" t="s">
        <v>64</v>
      </c>
      <c r="C72" s="18" t="s">
        <v>48</v>
      </c>
      <c r="D72" s="20" t="s">
        <v>1528</v>
      </c>
      <c r="E72" s="1162" t="s">
        <v>1254</v>
      </c>
      <c r="F72" s="5"/>
      <c r="G72" s="5"/>
    </row>
    <row r="73" spans="1:7" ht="30" customHeight="1">
      <c r="A73" s="1621"/>
      <c r="B73" s="1437"/>
      <c r="C73" s="17" t="s">
        <v>52</v>
      </c>
      <c r="D73" s="21" t="s">
        <v>1528</v>
      </c>
      <c r="E73" s="1163"/>
      <c r="F73" s="5"/>
      <c r="G73" s="5"/>
    </row>
    <row r="74" spans="1:7" ht="38.25">
      <c r="A74" s="1621"/>
      <c r="B74" s="1437"/>
      <c r="C74" s="17" t="s">
        <v>51</v>
      </c>
      <c r="D74" s="21" t="s">
        <v>1528</v>
      </c>
      <c r="E74" s="1163"/>
      <c r="F74" s="5"/>
      <c r="G74" s="5"/>
    </row>
    <row r="75" spans="1:7" ht="76.5">
      <c r="A75" s="1621"/>
      <c r="B75" s="1437"/>
      <c r="C75" s="17" t="s">
        <v>50</v>
      </c>
      <c r="D75" s="21" t="s">
        <v>1528</v>
      </c>
      <c r="E75" s="1163"/>
      <c r="F75" s="5"/>
      <c r="G75" s="5"/>
    </row>
    <row r="76" spans="1:7" ht="51.75" thickBot="1">
      <c r="A76" s="1621"/>
      <c r="B76" s="1445"/>
      <c r="C76" s="19" t="s">
        <v>49</v>
      </c>
      <c r="D76" s="52" t="s">
        <v>1528</v>
      </c>
      <c r="E76" s="1164"/>
      <c r="F76" s="5"/>
      <c r="G76" s="5"/>
    </row>
    <row r="77" spans="1:7" ht="30" customHeight="1">
      <c r="A77" s="1621"/>
      <c r="B77" s="1410" t="s">
        <v>67</v>
      </c>
      <c r="C77" s="18" t="s">
        <v>48</v>
      </c>
      <c r="D77" s="20" t="s">
        <v>1528</v>
      </c>
      <c r="E77" s="1162" t="s">
        <v>194</v>
      </c>
      <c r="F77" s="5"/>
      <c r="G77" s="5"/>
    </row>
    <row r="78" spans="1:7" ht="30" customHeight="1">
      <c r="A78" s="1621"/>
      <c r="B78" s="1437"/>
      <c r="C78" s="17" t="s">
        <v>52</v>
      </c>
      <c r="D78" s="21" t="s">
        <v>1528</v>
      </c>
      <c r="E78" s="1163"/>
      <c r="F78" s="5"/>
      <c r="G78" s="5"/>
    </row>
    <row r="79" spans="1:7" ht="38.25">
      <c r="A79" s="1621"/>
      <c r="B79" s="1437"/>
      <c r="C79" s="17" t="s">
        <v>51</v>
      </c>
      <c r="D79" s="21" t="s">
        <v>1528</v>
      </c>
      <c r="E79" s="1163"/>
      <c r="F79" s="5"/>
      <c r="G79" s="5"/>
    </row>
    <row r="80" spans="1:7" ht="76.5">
      <c r="A80" s="1621"/>
      <c r="B80" s="1437"/>
      <c r="C80" s="17" t="s">
        <v>50</v>
      </c>
      <c r="D80" s="21" t="s">
        <v>1528</v>
      </c>
      <c r="E80" s="1163"/>
      <c r="F80" s="5"/>
      <c r="G80" s="5"/>
    </row>
    <row r="81" spans="1:7" ht="51.75" thickBot="1">
      <c r="A81" s="1621"/>
      <c r="B81" s="1445"/>
      <c r="C81" s="19" t="s">
        <v>49</v>
      </c>
      <c r="D81" s="52" t="s">
        <v>1528</v>
      </c>
      <c r="E81" s="1164"/>
      <c r="F81" s="5"/>
      <c r="G81" s="5"/>
    </row>
    <row r="82" spans="1:7" ht="30" customHeight="1">
      <c r="A82" s="1621"/>
      <c r="B82" s="1410" t="s">
        <v>66</v>
      </c>
      <c r="C82" s="18" t="s">
        <v>48</v>
      </c>
      <c r="D82" s="20" t="s">
        <v>1528</v>
      </c>
      <c r="E82" s="1162" t="s">
        <v>194</v>
      </c>
      <c r="F82" s="5"/>
      <c r="G82" s="5"/>
    </row>
    <row r="83" spans="1:7" ht="30" customHeight="1">
      <c r="A83" s="1621"/>
      <c r="B83" s="1437"/>
      <c r="C83" s="17" t="s">
        <v>52</v>
      </c>
      <c r="D83" s="21" t="s">
        <v>1528</v>
      </c>
      <c r="E83" s="1163"/>
      <c r="F83" s="5"/>
      <c r="G83" s="5"/>
    </row>
    <row r="84" spans="1:7" ht="38.25">
      <c r="A84" s="1621"/>
      <c r="B84" s="1437"/>
      <c r="C84" s="17" t="s">
        <v>51</v>
      </c>
      <c r="D84" s="21" t="s">
        <v>1528</v>
      </c>
      <c r="E84" s="1163"/>
      <c r="F84" s="5"/>
      <c r="G84" s="5"/>
    </row>
    <row r="85" spans="1:7" ht="76.5">
      <c r="A85" s="1621"/>
      <c r="B85" s="1437"/>
      <c r="C85" s="17" t="s">
        <v>50</v>
      </c>
      <c r="D85" s="21" t="s">
        <v>1528</v>
      </c>
      <c r="E85" s="1163"/>
      <c r="F85" s="5"/>
      <c r="G85" s="5"/>
    </row>
    <row r="86" spans="1:7" ht="51.75" thickBot="1">
      <c r="A86" s="1621"/>
      <c r="B86" s="1445"/>
      <c r="C86" s="19" t="s">
        <v>49</v>
      </c>
      <c r="D86" s="52" t="s">
        <v>1528</v>
      </c>
      <c r="E86" s="1164"/>
      <c r="F86" s="5"/>
      <c r="G86" s="5"/>
    </row>
    <row r="87" spans="1:7" ht="30" customHeight="1">
      <c r="A87" s="1621"/>
      <c r="B87" s="1410" t="s">
        <v>68</v>
      </c>
      <c r="C87" s="18" t="s">
        <v>48</v>
      </c>
      <c r="D87" s="20" t="s">
        <v>1528</v>
      </c>
      <c r="E87" s="1162" t="s">
        <v>1254</v>
      </c>
      <c r="F87" s="5"/>
      <c r="G87" s="5"/>
    </row>
    <row r="88" spans="1:7" ht="30" customHeight="1">
      <c r="A88" s="1621"/>
      <c r="B88" s="1437"/>
      <c r="C88" s="17" t="s">
        <v>52</v>
      </c>
      <c r="D88" s="21" t="s">
        <v>1528</v>
      </c>
      <c r="E88" s="1163"/>
      <c r="F88" s="5"/>
      <c r="G88" s="5"/>
    </row>
    <row r="89" spans="1:7" ht="38.25">
      <c r="A89" s="1621"/>
      <c r="B89" s="1437"/>
      <c r="C89" s="17" t="s">
        <v>51</v>
      </c>
      <c r="D89" s="21" t="s">
        <v>1528</v>
      </c>
      <c r="E89" s="1163"/>
      <c r="F89" s="5"/>
      <c r="G89" s="5"/>
    </row>
    <row r="90" spans="1:7" ht="76.5">
      <c r="A90" s="1621"/>
      <c r="B90" s="1437"/>
      <c r="C90" s="17" t="s">
        <v>50</v>
      </c>
      <c r="D90" s="21" t="s">
        <v>1528</v>
      </c>
      <c r="E90" s="1163"/>
      <c r="F90" s="5"/>
      <c r="G90" s="5"/>
    </row>
    <row r="91" spans="1:7" ht="51.75" thickBot="1">
      <c r="A91" s="1621"/>
      <c r="B91" s="1445"/>
      <c r="C91" s="19" t="s">
        <v>199</v>
      </c>
      <c r="D91" s="52" t="s">
        <v>1528</v>
      </c>
      <c r="E91" s="1164"/>
      <c r="F91" s="5"/>
      <c r="G91" s="5"/>
    </row>
    <row r="92" spans="1:7" ht="38.25">
      <c r="A92" s="1621"/>
      <c r="B92" s="1410" t="s">
        <v>69</v>
      </c>
      <c r="C92" s="18" t="s">
        <v>48</v>
      </c>
      <c r="D92" s="967" t="s">
        <v>1528</v>
      </c>
      <c r="E92" s="1162" t="s">
        <v>1254</v>
      </c>
      <c r="F92" s="5"/>
      <c r="G92" s="5"/>
    </row>
    <row r="93" spans="1:7" ht="30" customHeight="1">
      <c r="A93" s="1621"/>
      <c r="B93" s="1437"/>
      <c r="C93" s="17" t="s">
        <v>52</v>
      </c>
      <c r="D93" s="968" t="s">
        <v>1528</v>
      </c>
      <c r="E93" s="1163"/>
      <c r="F93" s="5"/>
      <c r="G93" s="5"/>
    </row>
    <row r="94" spans="1:7" ht="38.25">
      <c r="A94" s="1621"/>
      <c r="B94" s="1437"/>
      <c r="C94" s="17" t="s">
        <v>51</v>
      </c>
      <c r="D94" s="968" t="s">
        <v>1528</v>
      </c>
      <c r="E94" s="1163"/>
      <c r="F94" s="5"/>
      <c r="G94" s="5"/>
    </row>
    <row r="95" spans="1:7" ht="75" customHeight="1">
      <c r="A95" s="1621"/>
      <c r="B95" s="1437"/>
      <c r="C95" s="17" t="s">
        <v>50</v>
      </c>
      <c r="D95" s="968" t="s">
        <v>1528</v>
      </c>
      <c r="E95" s="1163"/>
      <c r="F95" s="5"/>
      <c r="G95" s="5"/>
    </row>
    <row r="96" spans="1:7" ht="60" customHeight="1" thickBot="1">
      <c r="A96" s="1368"/>
      <c r="B96" s="1445"/>
      <c r="C96" s="19" t="s">
        <v>199</v>
      </c>
      <c r="D96" s="969" t="s">
        <v>1528</v>
      </c>
      <c r="E96" s="116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124" t="s">
        <v>687</v>
      </c>
      <c r="B1" s="1125"/>
      <c r="C1" s="1125"/>
      <c r="D1" s="787"/>
      <c r="E1" s="768"/>
      <c r="F1" s="208"/>
    </row>
    <row r="2" spans="1:6">
      <c r="A2" s="1126" t="s">
        <v>25</v>
      </c>
      <c r="B2" s="1127"/>
      <c r="C2" s="1127"/>
      <c r="D2" s="788"/>
      <c r="E2" s="769"/>
      <c r="F2" s="208"/>
    </row>
    <row r="3" spans="1:6" ht="15.75" thickBot="1">
      <c r="A3" s="1128"/>
      <c r="B3" s="1129"/>
      <c r="C3" s="1129"/>
      <c r="D3" s="1129"/>
      <c r="E3" s="1130"/>
    </row>
    <row r="4" spans="1:6">
      <c r="A4" s="1131" t="s">
        <v>25</v>
      </c>
      <c r="B4" s="1132"/>
      <c r="C4" s="1132"/>
      <c r="D4" s="710"/>
      <c r="E4" s="1137" t="s">
        <v>1382</v>
      </c>
    </row>
    <row r="5" spans="1:6" ht="15.75" thickBot="1">
      <c r="A5" s="1134"/>
      <c r="B5" s="1135"/>
      <c r="C5" s="1135"/>
      <c r="D5" s="711"/>
      <c r="E5" s="1178"/>
    </row>
    <row r="6" spans="1:6" ht="15.75" thickBot="1">
      <c r="A6" s="633" t="s">
        <v>1174</v>
      </c>
      <c r="B6" s="959">
        <f>Obsah!C4</f>
        <v>43100</v>
      </c>
      <c r="C6" s="626"/>
      <c r="D6" s="626"/>
      <c r="E6" s="628"/>
    </row>
    <row r="7" spans="1:6" ht="54" customHeight="1">
      <c r="A7" s="1410" t="s">
        <v>40</v>
      </c>
      <c r="B7" s="1411" t="s">
        <v>657</v>
      </c>
      <c r="C7" s="12" t="s">
        <v>44</v>
      </c>
      <c r="D7" s="970" t="s">
        <v>1537</v>
      </c>
      <c r="E7" s="1622" t="s">
        <v>47</v>
      </c>
    </row>
    <row r="8" spans="1:6" ht="30" customHeight="1">
      <c r="A8" s="1437"/>
      <c r="B8" s="1438"/>
      <c r="C8" s="1" t="s">
        <v>45</v>
      </c>
      <c r="D8" s="971" t="s">
        <v>1537</v>
      </c>
      <c r="E8" s="1623"/>
    </row>
    <row r="9" spans="1:6">
      <c r="A9" s="1437"/>
      <c r="B9" s="1438" t="s">
        <v>39</v>
      </c>
      <c r="C9" s="11" t="s">
        <v>43</v>
      </c>
      <c r="D9" s="972">
        <v>51813.730501027501</v>
      </c>
      <c r="E9" s="1623"/>
    </row>
    <row r="10" spans="1:6">
      <c r="A10" s="1437"/>
      <c r="B10" s="1438"/>
      <c r="C10" s="11" t="s">
        <v>42</v>
      </c>
      <c r="D10" s="971" t="s">
        <v>1483</v>
      </c>
      <c r="E10" s="1623"/>
    </row>
    <row r="11" spans="1:6" ht="36.75" customHeight="1" thickBot="1">
      <c r="A11" s="1445"/>
      <c r="B11" s="1446"/>
      <c r="C11" s="13" t="s">
        <v>41</v>
      </c>
      <c r="D11" s="973" t="s">
        <v>1483</v>
      </c>
      <c r="E11" s="1623"/>
    </row>
    <row r="12" spans="1:6" ht="26.25" customHeight="1" thickBot="1">
      <c r="A12" s="1625" t="s">
        <v>38</v>
      </c>
      <c r="B12" s="1626"/>
      <c r="C12" s="1627"/>
      <c r="D12" s="974" t="s">
        <v>1483</v>
      </c>
      <c r="E12" s="162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124" t="s">
        <v>688</v>
      </c>
      <c r="B1" s="1125"/>
      <c r="C1" s="1125"/>
      <c r="D1" s="768"/>
      <c r="E1" s="208"/>
    </row>
    <row r="2" spans="1:5">
      <c r="A2" s="1126" t="s">
        <v>26</v>
      </c>
      <c r="B2" s="1127"/>
      <c r="C2" s="1127"/>
      <c r="D2" s="769"/>
      <c r="E2" s="208"/>
    </row>
    <row r="3" spans="1:5" ht="15.75" thickBot="1">
      <c r="A3" s="1128"/>
      <c r="B3" s="1129"/>
      <c r="C3" s="1129"/>
      <c r="D3" s="1130"/>
    </row>
    <row r="4" spans="1:5" ht="17.25" customHeight="1">
      <c r="A4" s="1131" t="s">
        <v>26</v>
      </c>
      <c r="B4" s="1132"/>
      <c r="C4" s="1132"/>
      <c r="D4" s="1137" t="s">
        <v>1382</v>
      </c>
    </row>
    <row r="5" spans="1:5" ht="22.5" customHeight="1" thickBot="1">
      <c r="A5" s="1134"/>
      <c r="B5" s="1135"/>
      <c r="C5" s="1135"/>
      <c r="D5" s="1138"/>
    </row>
    <row r="6" spans="1:5" ht="15.75" thickBot="1">
      <c r="A6" s="633" t="s">
        <v>1174</v>
      </c>
      <c r="B6" s="959">
        <f>Obsah!C4</f>
        <v>43100</v>
      </c>
      <c r="C6" s="626"/>
      <c r="D6" s="638"/>
    </row>
    <row r="7" spans="1:5" ht="15" customHeight="1">
      <c r="A7" s="1410" t="s">
        <v>85</v>
      </c>
      <c r="B7" s="1631"/>
      <c r="C7" s="1412"/>
      <c r="D7" s="1622" t="s">
        <v>37</v>
      </c>
    </row>
    <row r="8" spans="1:5">
      <c r="A8" s="1632" t="s">
        <v>1559</v>
      </c>
      <c r="B8" s="1633"/>
      <c r="C8" s="1634"/>
      <c r="D8" s="1623"/>
    </row>
    <row r="9" spans="1:5">
      <c r="A9" s="1632" t="s">
        <v>1560</v>
      </c>
      <c r="B9" s="1633"/>
      <c r="C9" s="1634"/>
      <c r="D9" s="1623"/>
    </row>
    <row r="10" spans="1:5">
      <c r="A10" s="1632" t="s">
        <v>1561</v>
      </c>
      <c r="B10" s="1633"/>
      <c r="C10" s="1634"/>
      <c r="D10" s="1623"/>
    </row>
    <row r="11" spans="1:5" ht="15.75" thickBot="1">
      <c r="A11" s="1635"/>
      <c r="B11" s="1636"/>
      <c r="C11" s="1637"/>
      <c r="D11" s="1624"/>
    </row>
    <row r="12" spans="1:5" ht="15.75" hidden="1" customHeight="1" outlineLevel="1">
      <c r="A12" s="1638"/>
      <c r="B12" s="1639"/>
      <c r="C12" s="1639"/>
      <c r="D12" s="1623" t="s">
        <v>37</v>
      </c>
    </row>
    <row r="13" spans="1:5" ht="15.75" hidden="1" customHeight="1" outlineLevel="1">
      <c r="A13" s="1640"/>
      <c r="B13" s="1641"/>
      <c r="C13" s="1641"/>
      <c r="D13" s="1623"/>
    </row>
    <row r="14" spans="1:5" ht="15.75" hidden="1" customHeight="1" outlineLevel="1">
      <c r="A14" s="1640"/>
      <c r="B14" s="1641"/>
      <c r="C14" s="1641"/>
      <c r="D14" s="1623"/>
    </row>
    <row r="15" spans="1:5" ht="15.75" hidden="1" customHeight="1" outlineLevel="1">
      <c r="A15" s="1640"/>
      <c r="B15" s="1641"/>
      <c r="C15" s="1641"/>
      <c r="D15" s="1623"/>
    </row>
    <row r="16" spans="1:5" ht="15.75" hidden="1" customHeight="1" outlineLevel="1">
      <c r="A16" s="1640"/>
      <c r="B16" s="1641"/>
      <c r="C16" s="1641"/>
      <c r="D16" s="1623"/>
    </row>
    <row r="17" spans="1:4" ht="15.75" hidden="1" customHeight="1" outlineLevel="1">
      <c r="A17" s="1640"/>
      <c r="B17" s="1641"/>
      <c r="C17" s="1641"/>
      <c r="D17" s="1623"/>
    </row>
    <row r="18" spans="1:4" ht="15.75" hidden="1" customHeight="1" outlineLevel="1" thickBot="1">
      <c r="A18" s="1642"/>
      <c r="B18" s="1643"/>
      <c r="C18" s="1643"/>
      <c r="D18" s="1624"/>
    </row>
    <row r="19" spans="1:4" s="5" customFormat="1" ht="35.25" customHeight="1" collapsed="1">
      <c r="A19" s="39" t="s">
        <v>86</v>
      </c>
      <c r="B19" s="722" t="s">
        <v>87</v>
      </c>
      <c r="C19" s="723" t="s">
        <v>88</v>
      </c>
      <c r="D19" s="1622" t="s">
        <v>37</v>
      </c>
    </row>
    <row r="20" spans="1:4">
      <c r="A20" s="7" t="s">
        <v>1537</v>
      </c>
      <c r="B20" s="6"/>
      <c r="C20" s="89"/>
      <c r="D20" s="1623"/>
    </row>
    <row r="21" spans="1:4">
      <c r="A21" s="40"/>
      <c r="B21" s="37"/>
      <c r="C21" s="90"/>
      <c r="D21" s="1623"/>
    </row>
    <row r="22" spans="1:4">
      <c r="A22" s="40"/>
      <c r="B22" s="37"/>
      <c r="C22" s="90"/>
      <c r="D22" s="1623"/>
    </row>
    <row r="23" spans="1:4" ht="15.75" thickBot="1">
      <c r="A23" s="41"/>
      <c r="B23" s="42"/>
      <c r="C23" s="91"/>
      <c r="D23" s="1624"/>
    </row>
    <row r="24" spans="1:4" hidden="1" outlineLevel="1">
      <c r="A24" s="43"/>
      <c r="B24" s="38"/>
      <c r="C24" s="38"/>
      <c r="D24" s="1628" t="s">
        <v>37</v>
      </c>
    </row>
    <row r="25" spans="1:4" hidden="1" outlineLevel="1">
      <c r="A25" s="40"/>
      <c r="B25" s="37"/>
      <c r="C25" s="37"/>
      <c r="D25" s="1629"/>
    </row>
    <row r="26" spans="1:4" hidden="1" outlineLevel="1">
      <c r="A26" s="40"/>
      <c r="B26" s="37"/>
      <c r="C26" s="37"/>
      <c r="D26" s="1629"/>
    </row>
    <row r="27" spans="1:4" hidden="1" outlineLevel="1">
      <c r="A27" s="40"/>
      <c r="B27" s="37"/>
      <c r="C27" s="37"/>
      <c r="D27" s="1629"/>
    </row>
    <row r="28" spans="1:4" hidden="1" outlineLevel="1">
      <c r="A28" s="40"/>
      <c r="B28" s="37"/>
      <c r="C28" s="37"/>
      <c r="D28" s="1629"/>
    </row>
    <row r="29" spans="1:4" hidden="1" outlineLevel="1">
      <c r="A29" s="40"/>
      <c r="B29" s="37"/>
      <c r="C29" s="37"/>
      <c r="D29" s="1629"/>
    </row>
    <row r="30" spans="1:4" hidden="1" outlineLevel="1">
      <c r="A30" s="40"/>
      <c r="B30" s="37"/>
      <c r="C30" s="37"/>
      <c r="D30" s="1629"/>
    </row>
    <row r="31" spans="1:4" hidden="1" outlineLevel="1">
      <c r="A31" s="40"/>
      <c r="B31" s="37"/>
      <c r="C31" s="37"/>
      <c r="D31" s="1629"/>
    </row>
    <row r="32" spans="1:4" hidden="1" outlineLevel="1">
      <c r="A32" s="40"/>
      <c r="B32" s="37"/>
      <c r="C32" s="37"/>
      <c r="D32" s="1629"/>
    </row>
    <row r="33" spans="1:4" hidden="1" outlineLevel="1">
      <c r="A33" s="40"/>
      <c r="B33" s="37"/>
      <c r="C33" s="37"/>
      <c r="D33" s="1629"/>
    </row>
    <row r="34" spans="1:4" hidden="1" outlineLevel="1">
      <c r="A34" s="40"/>
      <c r="B34" s="37"/>
      <c r="C34" s="37"/>
      <c r="D34" s="1629"/>
    </row>
    <row r="35" spans="1:4" hidden="1" outlineLevel="1">
      <c r="A35" s="40"/>
      <c r="B35" s="37"/>
      <c r="C35" s="37"/>
      <c r="D35" s="1629"/>
    </row>
    <row r="36" spans="1:4" hidden="1" outlineLevel="1">
      <c r="A36" s="40"/>
      <c r="B36" s="37"/>
      <c r="C36" s="37"/>
      <c r="D36" s="1629"/>
    </row>
    <row r="37" spans="1:4" hidden="1" outlineLevel="1">
      <c r="A37" s="40"/>
      <c r="B37" s="37"/>
      <c r="C37" s="37"/>
      <c r="D37" s="1629"/>
    </row>
    <row r="38" spans="1:4" hidden="1" outlineLevel="1">
      <c r="A38" s="40"/>
      <c r="B38" s="37"/>
      <c r="C38" s="37"/>
      <c r="D38" s="1629"/>
    </row>
    <row r="39" spans="1:4" hidden="1" outlineLevel="1">
      <c r="A39" s="40"/>
      <c r="B39" s="37"/>
      <c r="C39" s="37"/>
      <c r="D39" s="1629"/>
    </row>
    <row r="40" spans="1:4" hidden="1" outlineLevel="1">
      <c r="A40" s="40"/>
      <c r="B40" s="37"/>
      <c r="C40" s="37"/>
      <c r="D40" s="1629"/>
    </row>
    <row r="41" spans="1:4" ht="15.75" hidden="1" outlineLevel="1" thickBot="1">
      <c r="A41" s="41"/>
      <c r="B41" s="42"/>
      <c r="C41" s="42"/>
      <c r="D41" s="163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124" t="s">
        <v>689</v>
      </c>
      <c r="B1" s="1125"/>
      <c r="C1" s="1125"/>
      <c r="D1" s="768"/>
      <c r="E1" s="208"/>
    </row>
    <row r="2" spans="1:5">
      <c r="A2" s="1126" t="s">
        <v>27</v>
      </c>
      <c r="B2" s="1127"/>
      <c r="C2" s="1127"/>
      <c r="D2" s="769"/>
      <c r="E2" s="208"/>
    </row>
    <row r="3" spans="1:5" ht="15.75" thickBot="1">
      <c r="A3" s="1128"/>
      <c r="B3" s="1129"/>
      <c r="C3" s="1129"/>
      <c r="D3" s="1130"/>
    </row>
    <row r="4" spans="1:5">
      <c r="A4" s="1131" t="s">
        <v>27</v>
      </c>
      <c r="B4" s="1132"/>
      <c r="C4" s="1132"/>
      <c r="D4" s="1137" t="s">
        <v>1382</v>
      </c>
    </row>
    <row r="5" spans="1:5" ht="22.5" customHeight="1" thickBot="1">
      <c r="A5" s="1134"/>
      <c r="B5" s="1135"/>
      <c r="C5" s="1135"/>
      <c r="D5" s="1178"/>
    </row>
    <row r="6" spans="1:5" ht="15.75" thickBot="1">
      <c r="A6" s="633" t="s">
        <v>1174</v>
      </c>
      <c r="B6" s="959">
        <f>Obsah!C4</f>
        <v>43100</v>
      </c>
      <c r="C6" s="626"/>
      <c r="D6" s="628"/>
    </row>
    <row r="7" spans="1:5" ht="15" customHeight="1">
      <c r="A7" s="1218" t="s">
        <v>83</v>
      </c>
      <c r="B7" s="1219"/>
      <c r="C7" s="1220"/>
      <c r="D7" s="1162" t="s">
        <v>1250</v>
      </c>
    </row>
    <row r="8" spans="1:5" ht="15" customHeight="1">
      <c r="A8" s="26" t="s">
        <v>1547</v>
      </c>
      <c r="B8" s="27" t="s">
        <v>1548</v>
      </c>
      <c r="C8" s="114"/>
      <c r="D8" s="1644"/>
    </row>
    <row r="9" spans="1:5">
      <c r="A9" s="22"/>
      <c r="B9" s="11"/>
      <c r="C9" s="15"/>
      <c r="D9" s="1644"/>
    </row>
    <row r="10" spans="1:5" ht="15" customHeight="1">
      <c r="A10" s="7"/>
      <c r="B10" s="6"/>
      <c r="C10" s="89"/>
      <c r="D10" s="1644"/>
    </row>
    <row r="11" spans="1:5">
      <c r="A11" s="22"/>
      <c r="B11" s="11"/>
      <c r="C11" s="15"/>
      <c r="D11" s="1644"/>
    </row>
    <row r="12" spans="1:5" ht="15" customHeight="1" thickBot="1">
      <c r="A12" s="22"/>
      <c r="B12" s="11"/>
      <c r="C12" s="15"/>
      <c r="D12" s="1644"/>
    </row>
    <row r="13" spans="1:5" ht="15.75" hidden="1" outlineLevel="1" thickBot="1">
      <c r="A13" s="22"/>
      <c r="B13" s="11"/>
      <c r="C13" s="15"/>
      <c r="D13" s="1644"/>
    </row>
    <row r="14" spans="1:5" ht="15" hidden="1" customHeight="1" outlineLevel="1">
      <c r="A14" s="7"/>
      <c r="B14" s="6"/>
      <c r="C14" s="89"/>
      <c r="D14" s="1644"/>
    </row>
    <row r="15" spans="1:5" ht="15.75" hidden="1" outlineLevel="1" thickBot="1">
      <c r="A15" s="22"/>
      <c r="B15" s="11"/>
      <c r="C15" s="15"/>
      <c r="D15" s="1644"/>
    </row>
    <row r="16" spans="1:5" ht="15.75" hidden="1" outlineLevel="1" thickBot="1">
      <c r="A16" s="22"/>
      <c r="B16" s="11"/>
      <c r="C16" s="15"/>
      <c r="D16" s="1644"/>
    </row>
    <row r="17" spans="1:4" ht="15.75" hidden="1" outlineLevel="1" thickBot="1">
      <c r="A17" s="22"/>
      <c r="B17" s="11"/>
      <c r="C17" s="15"/>
      <c r="D17" s="1644"/>
    </row>
    <row r="18" spans="1:4" ht="15.75" hidden="1" outlineLevel="1" thickBot="1">
      <c r="A18" s="22"/>
      <c r="B18" s="11"/>
      <c r="C18" s="15"/>
      <c r="D18" s="1644"/>
    </row>
    <row r="19" spans="1:4" ht="15.75" hidden="1" outlineLevel="1" thickBot="1">
      <c r="A19" s="22"/>
      <c r="B19" s="11"/>
      <c r="C19" s="15"/>
      <c r="D19" s="1644"/>
    </row>
    <row r="20" spans="1:4" ht="15.75" hidden="1" outlineLevel="1" thickBot="1">
      <c r="A20" s="22"/>
      <c r="B20" s="11"/>
      <c r="C20" s="15"/>
      <c r="D20" s="1644"/>
    </row>
    <row r="21" spans="1:4" ht="15.75" hidden="1" outlineLevel="1" thickBot="1">
      <c r="A21" s="22"/>
      <c r="B21" s="11"/>
      <c r="C21" s="15"/>
      <c r="D21" s="1644"/>
    </row>
    <row r="22" spans="1:4" ht="15.75" hidden="1" outlineLevel="1" thickBot="1">
      <c r="A22" s="22"/>
      <c r="B22" s="11"/>
      <c r="C22" s="15"/>
      <c r="D22" s="1644"/>
    </row>
    <row r="23" spans="1:4" ht="15.75" hidden="1" outlineLevel="1" thickBot="1">
      <c r="A23" s="22"/>
      <c r="B23" s="11"/>
      <c r="C23" s="15"/>
      <c r="D23" s="1644"/>
    </row>
    <row r="24" spans="1:4" ht="15.75" hidden="1" outlineLevel="1" thickBot="1">
      <c r="A24" s="22"/>
      <c r="B24" s="11"/>
      <c r="C24" s="15"/>
      <c r="D24" s="1644"/>
    </row>
    <row r="25" spans="1:4" ht="15.75" hidden="1" outlineLevel="1" thickBot="1">
      <c r="A25" s="22"/>
      <c r="B25" s="11"/>
      <c r="C25" s="15"/>
      <c r="D25" s="1644"/>
    </row>
    <row r="26" spans="1:4" ht="15.75" hidden="1" outlineLevel="1" thickBot="1">
      <c r="A26" s="22"/>
      <c r="B26" s="11"/>
      <c r="C26" s="15"/>
      <c r="D26" s="1644"/>
    </row>
    <row r="27" spans="1:4" ht="15.75" hidden="1" outlineLevel="1" thickBot="1">
      <c r="A27" s="24"/>
      <c r="B27" s="25"/>
      <c r="C27" s="144"/>
      <c r="D27" s="1644"/>
    </row>
    <row r="28" spans="1:4" ht="30" customHeight="1" collapsed="1">
      <c r="A28" s="1190" t="s">
        <v>858</v>
      </c>
      <c r="B28" s="1191"/>
      <c r="C28" s="1191"/>
      <c r="D28" s="1162" t="s">
        <v>1250</v>
      </c>
    </row>
    <row r="29" spans="1:4" ht="26.25">
      <c r="A29" s="28" t="s">
        <v>1547</v>
      </c>
      <c r="B29" s="29" t="s">
        <v>1549</v>
      </c>
      <c r="C29" s="132"/>
      <c r="D29" s="1644"/>
    </row>
    <row r="30" spans="1:4">
      <c r="A30" s="22"/>
      <c r="B30" s="11"/>
      <c r="C30" s="15"/>
      <c r="D30" s="1644"/>
    </row>
    <row r="31" spans="1:4">
      <c r="A31" s="22"/>
      <c r="B31" s="11"/>
      <c r="C31" s="15"/>
      <c r="D31" s="1644"/>
    </row>
    <row r="32" spans="1:4">
      <c r="A32" s="22"/>
      <c r="B32" s="11"/>
      <c r="C32" s="15"/>
      <c r="D32" s="1644"/>
    </row>
    <row r="33" spans="1:4" ht="15.75" thickBot="1">
      <c r="A33" s="22"/>
      <c r="B33" s="11"/>
      <c r="C33" s="15"/>
      <c r="D33" s="1644"/>
    </row>
    <row r="34" spans="1:4" ht="15.75" hidden="1" outlineLevel="1" thickBot="1">
      <c r="A34" s="22"/>
      <c r="B34" s="11"/>
      <c r="C34" s="15"/>
      <c r="D34" s="1644"/>
    </row>
    <row r="35" spans="1:4" ht="15.75" hidden="1" outlineLevel="1" thickBot="1">
      <c r="A35" s="22"/>
      <c r="B35" s="11"/>
      <c r="C35" s="15"/>
      <c r="D35" s="1644"/>
    </row>
    <row r="36" spans="1:4" ht="15.75" hidden="1" outlineLevel="1" thickBot="1">
      <c r="A36" s="22"/>
      <c r="B36" s="11"/>
      <c r="C36" s="15"/>
      <c r="D36" s="1644"/>
    </row>
    <row r="37" spans="1:4" ht="15.75" hidden="1" outlineLevel="1" thickBot="1">
      <c r="A37" s="22"/>
      <c r="B37" s="11"/>
      <c r="C37" s="15"/>
      <c r="D37" s="1644"/>
    </row>
    <row r="38" spans="1:4" ht="15.75" hidden="1" outlineLevel="1" thickBot="1">
      <c r="A38" s="22"/>
      <c r="B38" s="11"/>
      <c r="C38" s="15"/>
      <c r="D38" s="1644"/>
    </row>
    <row r="39" spans="1:4" ht="15" hidden="1" customHeight="1" outlineLevel="1">
      <c r="A39" s="7"/>
      <c r="B39" s="11"/>
      <c r="C39" s="15"/>
      <c r="D39" s="1644"/>
    </row>
    <row r="40" spans="1:4" ht="15.75" hidden="1" outlineLevel="1" thickBot="1">
      <c r="A40" s="22"/>
      <c r="B40" s="11"/>
      <c r="C40" s="15"/>
      <c r="D40" s="1644"/>
    </row>
    <row r="41" spans="1:4" ht="15.75" hidden="1" outlineLevel="1" thickBot="1">
      <c r="A41" s="22"/>
      <c r="B41" s="11"/>
      <c r="C41" s="15"/>
      <c r="D41" s="1644"/>
    </row>
    <row r="42" spans="1:4" ht="15.75" hidden="1" outlineLevel="1" thickBot="1">
      <c r="A42" s="22"/>
      <c r="B42" s="11"/>
      <c r="C42" s="15"/>
      <c r="D42" s="1644"/>
    </row>
    <row r="43" spans="1:4" ht="15.75" hidden="1" outlineLevel="1" thickBot="1">
      <c r="A43" s="23"/>
      <c r="B43" s="13"/>
      <c r="C43" s="16"/>
      <c r="D43" s="1645"/>
    </row>
    <row r="44" spans="1:4" ht="50.25" customHeight="1" collapsed="1">
      <c r="A44" s="721" t="s">
        <v>70</v>
      </c>
      <c r="B44" s="722" t="s">
        <v>18</v>
      </c>
      <c r="C44" s="723" t="s">
        <v>71</v>
      </c>
      <c r="D44" s="1162" t="s">
        <v>1251</v>
      </c>
    </row>
    <row r="45" spans="1:4">
      <c r="A45" s="31" t="s">
        <v>1538</v>
      </c>
      <c r="B45" s="32" t="s">
        <v>1538</v>
      </c>
      <c r="C45" s="145"/>
      <c r="D45" s="1644"/>
    </row>
    <row r="46" spans="1:4">
      <c r="A46" s="33"/>
      <c r="B46" s="34"/>
      <c r="C46" s="146"/>
      <c r="D46" s="1644"/>
    </row>
    <row r="47" spans="1:4">
      <c r="A47" s="35"/>
      <c r="B47" s="36"/>
      <c r="C47" s="147"/>
      <c r="D47" s="1644"/>
    </row>
    <row r="48" spans="1:4">
      <c r="A48" s="35"/>
      <c r="B48" s="36"/>
      <c r="C48" s="147"/>
      <c r="D48" s="1644"/>
    </row>
    <row r="49" spans="1:6" ht="15.75" thickBot="1">
      <c r="A49" s="35"/>
      <c r="B49" s="36"/>
      <c r="C49" s="147"/>
      <c r="D49" s="1644"/>
    </row>
    <row r="50" spans="1:6" ht="15.75" hidden="1" outlineLevel="1" thickBot="1">
      <c r="A50" s="35"/>
      <c r="B50" s="36"/>
      <c r="C50" s="147"/>
      <c r="D50" s="1644"/>
    </row>
    <row r="51" spans="1:6" ht="15.75" hidden="1" outlineLevel="1" thickBot="1">
      <c r="A51" s="35"/>
      <c r="B51" s="36"/>
      <c r="C51" s="147"/>
      <c r="D51" s="1644"/>
    </row>
    <row r="52" spans="1:6" ht="15.75" hidden="1" outlineLevel="1" thickBot="1">
      <c r="A52" s="35"/>
      <c r="B52" s="36"/>
      <c r="C52" s="147"/>
      <c r="D52" s="1644"/>
    </row>
    <row r="53" spans="1:6" ht="15.75" hidden="1" outlineLevel="1" thickBot="1">
      <c r="A53" s="35"/>
      <c r="B53" s="36"/>
      <c r="C53" s="147"/>
      <c r="D53" s="1644"/>
    </row>
    <row r="54" spans="1:6" ht="15.75" hidden="1" outlineLevel="1" thickBot="1">
      <c r="A54" s="35"/>
      <c r="B54" s="36"/>
      <c r="C54" s="147"/>
      <c r="D54" s="1644"/>
    </row>
    <row r="55" spans="1:6" ht="15.75" hidden="1" outlineLevel="1" thickBot="1">
      <c r="A55" s="35"/>
      <c r="B55" s="36"/>
      <c r="C55" s="147"/>
      <c r="D55" s="1644"/>
    </row>
    <row r="56" spans="1:6" ht="15.75" hidden="1" outlineLevel="1" thickBot="1">
      <c r="A56" s="35"/>
      <c r="B56" s="36"/>
      <c r="C56" s="147"/>
      <c r="D56" s="1644"/>
    </row>
    <row r="57" spans="1:6" ht="15.75" hidden="1" outlineLevel="1" thickBot="1">
      <c r="A57" s="35"/>
      <c r="B57" s="36"/>
      <c r="C57" s="147"/>
      <c r="D57" s="1644"/>
    </row>
    <row r="58" spans="1:6" ht="15.75" hidden="1" outlineLevel="1" thickBot="1">
      <c r="A58" s="35"/>
      <c r="B58" s="36"/>
      <c r="C58" s="147"/>
      <c r="D58" s="1644"/>
    </row>
    <row r="59" spans="1:6" ht="15.75" hidden="1" outlineLevel="1" thickBot="1">
      <c r="A59" s="211"/>
      <c r="B59" s="212"/>
      <c r="C59" s="148"/>
      <c r="D59" s="1645"/>
    </row>
    <row r="60" spans="1:6" collapsed="1">
      <c r="A60" s="1410" t="s">
        <v>74</v>
      </c>
      <c r="B60" s="1411"/>
      <c r="C60" s="1412"/>
      <c r="D60" s="1371" t="s">
        <v>1252</v>
      </c>
      <c r="E60" s="30"/>
      <c r="F60" s="30"/>
    </row>
    <row r="61" spans="1:6">
      <c r="A61" s="1646" t="s">
        <v>1539</v>
      </c>
      <c r="B61" s="1647"/>
      <c r="C61" s="1648"/>
      <c r="D61" s="1372"/>
    </row>
    <row r="62" spans="1:6">
      <c r="A62" s="1649"/>
      <c r="B62" s="1650"/>
      <c r="C62" s="1651"/>
      <c r="D62" s="1372"/>
    </row>
    <row r="63" spans="1:6">
      <c r="A63" s="1649"/>
      <c r="B63" s="1650"/>
      <c r="C63" s="1651"/>
      <c r="D63" s="1372"/>
    </row>
    <row r="64" spans="1:6">
      <c r="A64" s="1649"/>
      <c r="B64" s="1650"/>
      <c r="C64" s="1651"/>
      <c r="D64" s="1372"/>
    </row>
    <row r="65" spans="1:4" ht="15.75" thickBot="1">
      <c r="A65" s="1662"/>
      <c r="B65" s="1663"/>
      <c r="C65" s="1664"/>
      <c r="D65" s="1409"/>
    </row>
    <row r="66" spans="1:4" ht="15.75" hidden="1" outlineLevel="1" thickBot="1">
      <c r="A66" s="1646"/>
      <c r="B66" s="1647"/>
      <c r="C66" s="1648"/>
      <c r="D66" s="1372" t="s">
        <v>758</v>
      </c>
    </row>
    <row r="67" spans="1:4" ht="15.75" hidden="1" outlineLevel="1" thickBot="1">
      <c r="A67" s="1649"/>
      <c r="B67" s="1650"/>
      <c r="C67" s="1651"/>
      <c r="D67" s="1372"/>
    </row>
    <row r="68" spans="1:4" ht="15.75" hidden="1" outlineLevel="1" thickBot="1">
      <c r="A68" s="1649"/>
      <c r="B68" s="1650"/>
      <c r="C68" s="1651"/>
      <c r="D68" s="1372"/>
    </row>
    <row r="69" spans="1:4" ht="15.75" hidden="1" outlineLevel="1" thickBot="1">
      <c r="A69" s="1649"/>
      <c r="B69" s="1650"/>
      <c r="C69" s="1651"/>
      <c r="D69" s="1372"/>
    </row>
    <row r="70" spans="1:4" ht="15.75" hidden="1" outlineLevel="1" thickBot="1">
      <c r="A70" s="1206"/>
      <c r="B70" s="1207"/>
      <c r="C70" s="1208"/>
      <c r="D70" s="1372"/>
    </row>
    <row r="71" spans="1:4" ht="15.75" hidden="1" outlineLevel="1" thickBot="1">
      <c r="A71" s="1206"/>
      <c r="B71" s="1207"/>
      <c r="C71" s="1208"/>
      <c r="D71" s="1372"/>
    </row>
    <row r="72" spans="1:4" ht="15.75" hidden="1" outlineLevel="1" thickBot="1">
      <c r="A72" s="1206"/>
      <c r="B72" s="1207"/>
      <c r="C72" s="1208"/>
      <c r="D72" s="1372"/>
    </row>
    <row r="73" spans="1:4" ht="15.75" hidden="1" outlineLevel="1" thickBot="1">
      <c r="A73" s="1649"/>
      <c r="B73" s="1650"/>
      <c r="C73" s="1651"/>
      <c r="D73" s="1372"/>
    </row>
    <row r="74" spans="1:4" ht="15.75" hidden="1" outlineLevel="1" thickBot="1">
      <c r="A74" s="1640"/>
      <c r="B74" s="1667"/>
      <c r="C74" s="1641"/>
      <c r="D74" s="1372"/>
    </row>
    <row r="75" spans="1:4" ht="15.75" hidden="1" outlineLevel="1" thickBot="1">
      <c r="A75" s="1215"/>
      <c r="B75" s="1216"/>
      <c r="C75" s="1217"/>
      <c r="D75" s="1372"/>
    </row>
    <row r="76" spans="1:4" collapsed="1">
      <c r="A76" s="1665" t="s">
        <v>73</v>
      </c>
      <c r="B76" s="1666"/>
      <c r="C76" s="975">
        <v>0</v>
      </c>
      <c r="D76" s="1162" t="s">
        <v>1252</v>
      </c>
    </row>
    <row r="77" spans="1:4">
      <c r="A77" s="1656" t="s">
        <v>859</v>
      </c>
      <c r="B77" s="1657"/>
      <c r="C77" s="976">
        <v>0</v>
      </c>
      <c r="D77" s="1644"/>
    </row>
    <row r="78" spans="1:4" ht="15.75" thickBot="1">
      <c r="A78" s="1658" t="s">
        <v>72</v>
      </c>
      <c r="B78" s="1659"/>
      <c r="C78" s="977" t="s">
        <v>1540</v>
      </c>
      <c r="D78" s="1645"/>
    </row>
    <row r="79" spans="1:4">
      <c r="A79" s="1652" t="s">
        <v>75</v>
      </c>
      <c r="B79" s="1653"/>
      <c r="C79" s="978">
        <v>0</v>
      </c>
      <c r="D79" s="1163" t="s">
        <v>1253</v>
      </c>
    </row>
    <row r="80" spans="1:4">
      <c r="A80" s="1660" t="s">
        <v>76</v>
      </c>
      <c r="B80" s="1661"/>
      <c r="C80" s="979">
        <v>0</v>
      </c>
      <c r="D80" s="1644"/>
    </row>
    <row r="81" spans="1:4" ht="15.75" thickBot="1">
      <c r="A81" s="1654" t="s">
        <v>77</v>
      </c>
      <c r="B81" s="1655"/>
      <c r="C81" s="980">
        <v>0</v>
      </c>
      <c r="D81" s="164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85" zoomScaleNormal="85" zoomScaleSheetLayoutView="100" workbookViewId="0"/>
  </sheetViews>
  <sheetFormatPr defaultRowHeight="15" outlineLevelRow="1"/>
  <cols>
    <col min="1" max="6" width="19.28515625" customWidth="1"/>
    <col min="7" max="7" width="11.85546875" customWidth="1"/>
  </cols>
  <sheetData>
    <row r="1" spans="1:8">
      <c r="A1" s="782" t="s">
        <v>690</v>
      </c>
      <c r="B1" s="789"/>
      <c r="C1" s="789"/>
      <c r="D1" s="789"/>
      <c r="E1" s="789"/>
      <c r="F1" s="789"/>
      <c r="G1" s="790"/>
      <c r="H1" s="208"/>
    </row>
    <row r="2" spans="1:8">
      <c r="A2" s="784" t="s">
        <v>28</v>
      </c>
      <c r="B2" s="646"/>
      <c r="C2" s="646"/>
      <c r="D2" s="646"/>
      <c r="E2" s="646"/>
      <c r="F2" s="646"/>
      <c r="G2" s="791"/>
      <c r="H2" s="208"/>
    </row>
    <row r="3" spans="1:8" ht="15.75" thickBot="1">
      <c r="A3" s="792"/>
      <c r="B3" s="1668"/>
      <c r="C3" s="1668"/>
      <c r="D3" s="1668"/>
      <c r="E3" s="1668"/>
      <c r="F3" s="1668"/>
      <c r="G3" s="1130"/>
    </row>
    <row r="4" spans="1:8" ht="18.75" customHeight="1">
      <c r="A4" s="1131" t="s">
        <v>860</v>
      </c>
      <c r="B4" s="1132"/>
      <c r="C4" s="1132"/>
      <c r="D4" s="1132"/>
      <c r="E4" s="1132"/>
      <c r="F4" s="1132"/>
      <c r="G4" s="1137" t="s">
        <v>1382</v>
      </c>
    </row>
    <row r="5" spans="1:8" ht="20.25" customHeight="1" thickBot="1">
      <c r="A5" s="1134"/>
      <c r="B5" s="1135"/>
      <c r="C5" s="1135"/>
      <c r="D5" s="1135"/>
      <c r="E5" s="1135"/>
      <c r="F5" s="1135"/>
      <c r="G5" s="1138"/>
    </row>
    <row r="6" spans="1:8" ht="15.75" customHeight="1" thickBot="1">
      <c r="A6" s="633" t="s">
        <v>1174</v>
      </c>
      <c r="B6" s="744"/>
      <c r="C6" s="981">
        <f>Obsah!C4</f>
        <v>43100</v>
      </c>
      <c r="D6" s="293"/>
      <c r="E6" s="293"/>
      <c r="F6" s="626"/>
      <c r="G6" s="287"/>
    </row>
    <row r="7" spans="1:8" ht="43.5" customHeight="1">
      <c r="A7" s="1410" t="s">
        <v>79</v>
      </c>
      <c r="B7" s="1411"/>
      <c r="C7" s="1412"/>
      <c r="D7" s="1412" t="s">
        <v>80</v>
      </c>
      <c r="E7" s="1669"/>
      <c r="F7" s="723" t="s">
        <v>78</v>
      </c>
      <c r="G7" s="1162" t="s">
        <v>1248</v>
      </c>
    </row>
    <row r="8" spans="1:8" ht="159.75" customHeight="1">
      <c r="A8" s="1494" t="s">
        <v>1550</v>
      </c>
      <c r="B8" s="1670"/>
      <c r="C8" s="1495"/>
      <c r="D8" s="1675" t="s">
        <v>1551</v>
      </c>
      <c r="E8" s="1676"/>
      <c r="F8" s="998" t="s">
        <v>1552</v>
      </c>
      <c r="G8" s="1644"/>
    </row>
    <row r="9" spans="1:8">
      <c r="A9" s="1671"/>
      <c r="B9" s="1672"/>
      <c r="C9" s="1672"/>
      <c r="D9" s="1677"/>
      <c r="E9" s="1678"/>
      <c r="F9" s="151"/>
      <c r="G9" s="1644"/>
    </row>
    <row r="10" spans="1:8">
      <c r="A10" s="1671"/>
      <c r="B10" s="1672"/>
      <c r="C10" s="1672"/>
      <c r="D10" s="1677"/>
      <c r="E10" s="1678"/>
      <c r="F10" s="151"/>
      <c r="G10" s="1644"/>
    </row>
    <row r="11" spans="1:8">
      <c r="A11" s="1671"/>
      <c r="B11" s="1672"/>
      <c r="C11" s="1672"/>
      <c r="D11" s="1677"/>
      <c r="E11" s="1678"/>
      <c r="F11" s="151"/>
      <c r="G11" s="1644"/>
    </row>
    <row r="12" spans="1:8" ht="15.75" thickBot="1">
      <c r="A12" s="1673"/>
      <c r="B12" s="1674"/>
      <c r="C12" s="1674"/>
      <c r="D12" s="1679"/>
      <c r="E12" s="1680"/>
      <c r="F12" s="152"/>
      <c r="G12" s="1645"/>
    </row>
    <row r="13" spans="1:8" ht="15.75" hidden="1" outlineLevel="1" thickBot="1">
      <c r="A13" s="1682"/>
      <c r="B13" s="1683"/>
      <c r="C13" s="1683"/>
      <c r="D13" s="1686"/>
      <c r="E13" s="1198"/>
      <c r="F13" s="301"/>
      <c r="G13" s="1681" t="s">
        <v>759</v>
      </c>
    </row>
    <row r="14" spans="1:8" ht="15.75" hidden="1" outlineLevel="1" thickBot="1">
      <c r="A14" s="1671"/>
      <c r="B14" s="1672"/>
      <c r="C14" s="1672"/>
      <c r="D14" s="1677"/>
      <c r="E14" s="1678"/>
      <c r="F14" s="151"/>
      <c r="G14" s="1644"/>
    </row>
    <row r="15" spans="1:8" ht="15.75" hidden="1" outlineLevel="1" thickBot="1">
      <c r="A15" s="1671"/>
      <c r="B15" s="1672"/>
      <c r="C15" s="1672"/>
      <c r="D15" s="1677"/>
      <c r="E15" s="1678"/>
      <c r="F15" s="151"/>
      <c r="G15" s="1644"/>
    </row>
    <row r="16" spans="1:8" ht="15.75" hidden="1" outlineLevel="1" thickBot="1">
      <c r="A16" s="1671"/>
      <c r="B16" s="1672"/>
      <c r="C16" s="1672"/>
      <c r="D16" s="1677"/>
      <c r="E16" s="1678"/>
      <c r="F16" s="151"/>
      <c r="G16" s="1644"/>
    </row>
    <row r="17" spans="1:7" ht="15.75" hidden="1" outlineLevel="1" thickBot="1">
      <c r="A17" s="1671"/>
      <c r="B17" s="1672"/>
      <c r="C17" s="1672"/>
      <c r="D17" s="1677"/>
      <c r="E17" s="1678"/>
      <c r="F17" s="151"/>
      <c r="G17" s="1644"/>
    </row>
    <row r="18" spans="1:7" ht="15.75" hidden="1" outlineLevel="1" thickBot="1">
      <c r="A18" s="1671"/>
      <c r="B18" s="1672"/>
      <c r="C18" s="1672"/>
      <c r="D18" s="1677"/>
      <c r="E18" s="1678"/>
      <c r="F18" s="151"/>
      <c r="G18" s="1644"/>
    </row>
    <row r="19" spans="1:7" ht="15.75" hidden="1" outlineLevel="1" thickBot="1">
      <c r="A19" s="1671"/>
      <c r="B19" s="1672"/>
      <c r="C19" s="1672"/>
      <c r="D19" s="1677"/>
      <c r="E19" s="1678"/>
      <c r="F19" s="151"/>
      <c r="G19" s="1644"/>
    </row>
    <row r="20" spans="1:7" ht="15.75" hidden="1" outlineLevel="1" thickBot="1">
      <c r="A20" s="1671"/>
      <c r="B20" s="1672"/>
      <c r="C20" s="1672"/>
      <c r="D20" s="1677"/>
      <c r="E20" s="1678"/>
      <c r="F20" s="151"/>
      <c r="G20" s="1644"/>
    </row>
    <row r="21" spans="1:7" ht="15.75" hidden="1" outlineLevel="1" thickBot="1">
      <c r="A21" s="1671"/>
      <c r="B21" s="1672"/>
      <c r="C21" s="1672"/>
      <c r="D21" s="1684"/>
      <c r="E21" s="1685"/>
      <c r="F21" s="151"/>
      <c r="G21" s="1644"/>
    </row>
    <row r="22" spans="1:7" ht="15.75" hidden="1" outlineLevel="1" thickBot="1">
      <c r="A22" s="1673"/>
      <c r="B22" s="1674"/>
      <c r="C22" s="1674"/>
      <c r="D22" s="1679"/>
      <c r="E22" s="1680"/>
      <c r="F22" s="152"/>
      <c r="G22" s="1645"/>
    </row>
    <row r="23" spans="1:7" ht="144.75" customHeight="1" collapsed="1">
      <c r="A23" s="331" t="s">
        <v>28</v>
      </c>
      <c r="B23" s="722" t="s">
        <v>89</v>
      </c>
      <c r="C23" s="728" t="s">
        <v>28</v>
      </c>
      <c r="D23" s="722" t="s">
        <v>90</v>
      </c>
      <c r="E23" s="723" t="s">
        <v>28</v>
      </c>
      <c r="F23" s="723" t="s">
        <v>658</v>
      </c>
      <c r="G23" s="1162" t="s">
        <v>1249</v>
      </c>
    </row>
    <row r="24" spans="1:7">
      <c r="A24" s="302" t="s">
        <v>1562</v>
      </c>
      <c r="B24" s="294" t="s">
        <v>1564</v>
      </c>
      <c r="C24" s="1001">
        <v>23173.263241019598</v>
      </c>
      <c r="D24" s="46" t="s">
        <v>1564</v>
      </c>
      <c r="E24" s="1001">
        <v>-154795.01254654801</v>
      </c>
      <c r="F24" s="139"/>
      <c r="G24" s="1644"/>
    </row>
    <row r="25" spans="1:7">
      <c r="A25" s="302"/>
      <c r="B25" s="295" t="s">
        <v>81</v>
      </c>
      <c r="C25" s="1001">
        <v>34347.701675995202</v>
      </c>
      <c r="D25" s="47" t="s">
        <v>81</v>
      </c>
      <c r="E25" s="1001">
        <v>-40435.437086231701</v>
      </c>
      <c r="F25" s="140"/>
      <c r="G25" s="1644"/>
    </row>
    <row r="26" spans="1:7">
      <c r="A26" s="302"/>
      <c r="B26" s="296" t="s">
        <v>82</v>
      </c>
      <c r="C26" s="1001">
        <v>-6840.0498363888601</v>
      </c>
      <c r="D26" s="48" t="s">
        <v>82</v>
      </c>
      <c r="E26" s="1001">
        <v>5554.4464387183398</v>
      </c>
      <c r="F26" s="141"/>
      <c r="G26" s="1644"/>
    </row>
    <row r="27" spans="1:7" ht="15" customHeight="1">
      <c r="A27" s="302"/>
      <c r="B27" s="297" t="s">
        <v>1565</v>
      </c>
      <c r="C27" s="1001">
        <f>787.470785582343-105</f>
        <v>682.47078558234296</v>
      </c>
      <c r="D27" s="49" t="s">
        <v>1565</v>
      </c>
      <c r="E27" s="1001">
        <f>10115.2937816588+131</f>
        <v>10246.2937816588</v>
      </c>
      <c r="F27" s="142"/>
      <c r="G27" s="1644"/>
    </row>
    <row r="28" spans="1:7" ht="15.75" thickBot="1">
      <c r="A28" s="303"/>
      <c r="B28" s="298"/>
      <c r="C28" s="298"/>
      <c r="D28" s="51"/>
      <c r="E28" s="143"/>
      <c r="F28" s="143"/>
      <c r="G28" s="1645"/>
    </row>
    <row r="29" spans="1:7" outlineLevel="1">
      <c r="A29" s="304" t="s">
        <v>1563</v>
      </c>
      <c r="B29" s="305" t="s">
        <v>1564</v>
      </c>
      <c r="C29" s="1001">
        <v>-58201.4063113136</v>
      </c>
      <c r="D29" s="306" t="s">
        <v>1564</v>
      </c>
      <c r="E29" s="1001">
        <v>60156.361005001701</v>
      </c>
      <c r="F29" s="307"/>
      <c r="G29" s="1681" t="s">
        <v>760</v>
      </c>
    </row>
    <row r="30" spans="1:7" outlineLevel="1">
      <c r="A30" s="302"/>
      <c r="B30" s="299" t="s">
        <v>81</v>
      </c>
      <c r="C30" s="1001">
        <v>0</v>
      </c>
      <c r="D30" s="50" t="s">
        <v>81</v>
      </c>
      <c r="E30" s="1001">
        <v>0</v>
      </c>
      <c r="F30" s="300"/>
      <c r="G30" s="1644"/>
    </row>
    <row r="31" spans="1:7" outlineLevel="1">
      <c r="A31" s="302"/>
      <c r="B31" s="299" t="s">
        <v>82</v>
      </c>
      <c r="C31" s="1001">
        <v>4790.3593109638696</v>
      </c>
      <c r="D31" s="50" t="s">
        <v>82</v>
      </c>
      <c r="E31" s="1001">
        <v>-5135.9540815276396</v>
      </c>
      <c r="F31" s="300"/>
      <c r="G31" s="1644"/>
    </row>
    <row r="32" spans="1:7" outlineLevel="1">
      <c r="A32" s="302"/>
      <c r="B32" s="299" t="s">
        <v>1565</v>
      </c>
      <c r="C32" s="1001">
        <f>-787.470785582343+105</f>
        <v>-682.47078558234296</v>
      </c>
      <c r="D32" s="50" t="s">
        <v>1565</v>
      </c>
      <c r="E32" s="1001">
        <f>-10115.2937816588-131</f>
        <v>-10246.2937816588</v>
      </c>
      <c r="F32" s="300"/>
      <c r="G32" s="1644"/>
    </row>
    <row r="33" spans="1:7" outlineLevel="1">
      <c r="A33" s="302"/>
      <c r="B33" s="299"/>
      <c r="C33" s="299"/>
      <c r="D33" s="50"/>
      <c r="E33" s="300"/>
      <c r="F33" s="300"/>
      <c r="G33" s="1644"/>
    </row>
    <row r="34" spans="1:7" outlineLevel="1">
      <c r="A34" s="302"/>
      <c r="B34" s="299"/>
      <c r="C34" s="299"/>
      <c r="D34" s="50"/>
      <c r="E34" s="300"/>
      <c r="F34" s="300"/>
      <c r="G34" s="1644"/>
    </row>
    <row r="35" spans="1:7" outlineLevel="1">
      <c r="A35" s="302"/>
      <c r="B35" s="299"/>
      <c r="C35" s="299"/>
      <c r="D35" s="50"/>
      <c r="E35" s="300"/>
      <c r="F35" s="300"/>
      <c r="G35" s="1644"/>
    </row>
    <row r="36" spans="1:7" outlineLevel="1">
      <c r="A36" s="302"/>
      <c r="B36" s="299"/>
      <c r="C36" s="299"/>
      <c r="D36" s="50"/>
      <c r="E36" s="300"/>
      <c r="F36" s="300"/>
      <c r="G36" s="1644"/>
    </row>
    <row r="37" spans="1:7" ht="15.75" outlineLevel="1" thickBot="1">
      <c r="A37" s="303"/>
      <c r="B37" s="298"/>
      <c r="C37" s="298"/>
      <c r="D37" s="51"/>
      <c r="E37" s="143"/>
      <c r="F37" s="143"/>
      <c r="G37" s="1645"/>
    </row>
    <row r="38" spans="1:7">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124" t="s">
        <v>691</v>
      </c>
      <c r="B1" s="1125"/>
      <c r="C1" s="1125"/>
      <c r="D1" s="1125"/>
      <c r="E1" s="1125"/>
      <c r="F1" s="1125"/>
      <c r="G1" s="768"/>
      <c r="H1" s="208"/>
    </row>
    <row r="2" spans="1:8">
      <c r="A2" s="1126" t="s">
        <v>234</v>
      </c>
      <c r="B2" s="1127"/>
      <c r="C2" s="1127"/>
      <c r="D2" s="1127"/>
      <c r="E2" s="1127"/>
      <c r="F2" s="1127"/>
      <c r="G2" s="769"/>
      <c r="H2" s="208"/>
    </row>
    <row r="3" spans="1:8" ht="15.75" thickBot="1">
      <c r="A3" s="1128"/>
      <c r="B3" s="1129"/>
      <c r="C3" s="1129"/>
      <c r="D3" s="1129"/>
      <c r="E3" s="1129"/>
      <c r="F3" s="1129"/>
      <c r="G3" s="1130"/>
    </row>
    <row r="4" spans="1:8">
      <c r="A4" s="1131" t="s">
        <v>91</v>
      </c>
      <c r="B4" s="1132"/>
      <c r="C4" s="1132"/>
      <c r="D4" s="1132"/>
      <c r="E4" s="1132"/>
      <c r="F4" s="1132"/>
      <c r="G4" s="1137" t="s">
        <v>1382</v>
      </c>
    </row>
    <row r="5" spans="1:8" ht="30" customHeight="1" thickBot="1">
      <c r="A5" s="1134"/>
      <c r="B5" s="1135"/>
      <c r="C5" s="1135"/>
      <c r="D5" s="1135"/>
      <c r="E5" s="1135"/>
      <c r="F5" s="1135"/>
      <c r="G5" s="1178"/>
    </row>
    <row r="6" spans="1:8" ht="18.75" customHeight="1" thickBot="1">
      <c r="A6" s="633" t="s">
        <v>1174</v>
      </c>
      <c r="B6" s="744"/>
      <c r="C6" s="982">
        <f>Obsah!C4</f>
        <v>43100</v>
      </c>
      <c r="D6" s="448"/>
      <c r="E6" s="626"/>
      <c r="F6" s="626"/>
      <c r="G6" s="628"/>
      <c r="H6" s="5"/>
    </row>
    <row r="7" spans="1:8">
      <c r="A7" s="1723" t="s">
        <v>92</v>
      </c>
      <c r="B7" s="1724"/>
      <c r="C7" s="1724"/>
      <c r="D7" s="1725"/>
      <c r="E7" s="1725"/>
      <c r="F7" s="1726"/>
      <c r="G7" s="1162" t="s">
        <v>1237</v>
      </c>
      <c r="H7" s="5"/>
    </row>
    <row r="8" spans="1:8">
      <c r="A8" s="1739" t="s">
        <v>1537</v>
      </c>
      <c r="B8" s="1740"/>
      <c r="C8" s="1740"/>
      <c r="D8" s="1740"/>
      <c r="E8" s="1740"/>
      <c r="F8" s="1741"/>
      <c r="G8" s="1163"/>
      <c r="H8" s="5"/>
    </row>
    <row r="9" spans="1:8">
      <c r="A9" s="1742"/>
      <c r="B9" s="1743"/>
      <c r="C9" s="1743"/>
      <c r="D9" s="1743"/>
      <c r="E9" s="1743"/>
      <c r="F9" s="1744"/>
      <c r="G9" s="1163"/>
      <c r="H9" s="5"/>
    </row>
    <row r="10" spans="1:8">
      <c r="A10" s="1742"/>
      <c r="B10" s="1743"/>
      <c r="C10" s="1743"/>
      <c r="D10" s="1743"/>
      <c r="E10" s="1743"/>
      <c r="F10" s="1744"/>
      <c r="G10" s="1163"/>
      <c r="H10" s="5"/>
    </row>
    <row r="11" spans="1:8">
      <c r="A11" s="1742"/>
      <c r="B11" s="1743"/>
      <c r="C11" s="1743"/>
      <c r="D11" s="1743"/>
      <c r="E11" s="1743"/>
      <c r="F11" s="1744"/>
      <c r="G11" s="1163"/>
      <c r="H11" s="5"/>
    </row>
    <row r="12" spans="1:8" ht="15.75" thickBot="1">
      <c r="A12" s="1745"/>
      <c r="B12" s="1746"/>
      <c r="C12" s="1746"/>
      <c r="D12" s="1746"/>
      <c r="E12" s="1746"/>
      <c r="F12" s="1747"/>
      <c r="G12" s="1164"/>
      <c r="H12" s="5"/>
    </row>
    <row r="13" spans="1:8">
      <c r="A13" s="1723" t="s">
        <v>93</v>
      </c>
      <c r="B13" s="1724"/>
      <c r="C13" s="1724"/>
      <c r="D13" s="1725"/>
      <c r="E13" s="1725"/>
      <c r="F13" s="1726"/>
      <c r="G13" s="1162" t="s">
        <v>1238</v>
      </c>
      <c r="H13" s="5"/>
    </row>
    <row r="14" spans="1:8">
      <c r="A14" s="1701"/>
      <c r="B14" s="1702"/>
      <c r="C14" s="1702"/>
      <c r="D14" s="1702"/>
      <c r="E14" s="1702"/>
      <c r="F14" s="1702"/>
      <c r="G14" s="1163"/>
      <c r="H14" s="5"/>
    </row>
    <row r="15" spans="1:8">
      <c r="A15" s="1703"/>
      <c r="B15" s="1704"/>
      <c r="C15" s="1704"/>
      <c r="D15" s="1704"/>
      <c r="E15" s="1704"/>
      <c r="F15" s="1704"/>
      <c r="G15" s="1163"/>
      <c r="H15" s="5"/>
    </row>
    <row r="16" spans="1:8">
      <c r="A16" s="1703"/>
      <c r="B16" s="1704"/>
      <c r="C16" s="1704"/>
      <c r="D16" s="1704"/>
      <c r="E16" s="1704"/>
      <c r="F16" s="1704"/>
      <c r="G16" s="1163"/>
      <c r="H16" s="5"/>
    </row>
    <row r="17" spans="1:8">
      <c r="A17" s="1703"/>
      <c r="B17" s="1704"/>
      <c r="C17" s="1704"/>
      <c r="D17" s="1704"/>
      <c r="E17" s="1704"/>
      <c r="F17" s="1704"/>
      <c r="G17" s="1163"/>
      <c r="H17" s="5"/>
    </row>
    <row r="18" spans="1:8" ht="15" customHeight="1" thickBot="1">
      <c r="A18" s="1705"/>
      <c r="B18" s="1706"/>
      <c r="C18" s="1706"/>
      <c r="D18" s="1706"/>
      <c r="E18" s="1706"/>
      <c r="F18" s="1706"/>
      <c r="G18" s="1164"/>
      <c r="H18" s="5"/>
    </row>
    <row r="19" spans="1:8" ht="45" customHeight="1">
      <c r="A19" s="1723" t="s">
        <v>94</v>
      </c>
      <c r="B19" s="1724"/>
      <c r="C19" s="1724"/>
      <c r="D19" s="1725"/>
      <c r="E19" s="1725" t="s">
        <v>95</v>
      </c>
      <c r="F19" s="1726"/>
      <c r="G19" s="1162" t="s">
        <v>1239</v>
      </c>
      <c r="H19" s="5"/>
    </row>
    <row r="20" spans="1:8">
      <c r="A20" s="1707"/>
      <c r="B20" s="1708"/>
      <c r="C20" s="1708"/>
      <c r="D20" s="1709"/>
      <c r="E20" s="1710"/>
      <c r="F20" s="1711"/>
      <c r="G20" s="1163"/>
      <c r="H20" s="5"/>
    </row>
    <row r="21" spans="1:8">
      <c r="A21" s="1707"/>
      <c r="B21" s="1708"/>
      <c r="C21" s="1708"/>
      <c r="D21" s="1709"/>
      <c r="E21" s="1710"/>
      <c r="F21" s="1711"/>
      <c r="G21" s="1163"/>
      <c r="H21" s="5"/>
    </row>
    <row r="22" spans="1:8">
      <c r="A22" s="1707"/>
      <c r="B22" s="1708"/>
      <c r="C22" s="1708"/>
      <c r="D22" s="1709"/>
      <c r="E22" s="1710"/>
      <c r="F22" s="1711"/>
      <c r="G22" s="1163"/>
      <c r="H22" s="5"/>
    </row>
    <row r="23" spans="1:8">
      <c r="A23" s="1734"/>
      <c r="B23" s="1735"/>
      <c r="C23" s="1735"/>
      <c r="D23" s="1711"/>
      <c r="E23" s="1710"/>
      <c r="F23" s="1711"/>
      <c r="G23" s="1163"/>
      <c r="H23" s="5"/>
    </row>
    <row r="24" spans="1:8" ht="15.75" thickBot="1">
      <c r="A24" s="1716"/>
      <c r="B24" s="1717"/>
      <c r="C24" s="1717"/>
      <c r="D24" s="1718"/>
      <c r="E24" s="1730"/>
      <c r="F24" s="1731"/>
      <c r="G24" s="1164"/>
      <c r="H24" s="5"/>
    </row>
    <row r="25" spans="1:8" ht="15.75" hidden="1" outlineLevel="1" thickBot="1">
      <c r="A25" s="1736"/>
      <c r="B25" s="1737"/>
      <c r="C25" s="1737"/>
      <c r="D25" s="1738"/>
      <c r="E25" s="1732"/>
      <c r="F25" s="1733"/>
      <c r="G25" s="1162" t="s">
        <v>737</v>
      </c>
      <c r="H25" s="5"/>
    </row>
    <row r="26" spans="1:8" ht="15.75" hidden="1" outlineLevel="1" thickBot="1">
      <c r="A26" s="1707"/>
      <c r="B26" s="1708"/>
      <c r="C26" s="1708"/>
      <c r="D26" s="1709"/>
      <c r="E26" s="1710"/>
      <c r="F26" s="1711"/>
      <c r="G26" s="1163"/>
      <c r="H26" s="5"/>
    </row>
    <row r="27" spans="1:8" ht="15.75" hidden="1" outlineLevel="1" thickBot="1">
      <c r="A27" s="1707"/>
      <c r="B27" s="1708"/>
      <c r="C27" s="1708"/>
      <c r="D27" s="1709"/>
      <c r="E27" s="1710"/>
      <c r="F27" s="1711"/>
      <c r="G27" s="1163"/>
      <c r="H27" s="5"/>
    </row>
    <row r="28" spans="1:8" ht="15.75" hidden="1" outlineLevel="1" thickBot="1">
      <c r="A28" s="1707"/>
      <c r="B28" s="1708"/>
      <c r="C28" s="1708"/>
      <c r="D28" s="1709"/>
      <c r="E28" s="1710"/>
      <c r="F28" s="1711"/>
      <c r="G28" s="1163"/>
      <c r="H28" s="5"/>
    </row>
    <row r="29" spans="1:8" ht="15.75" hidden="1" outlineLevel="1" thickBot="1">
      <c r="A29" s="1701"/>
      <c r="B29" s="1702"/>
      <c r="C29" s="1702"/>
      <c r="D29" s="1715"/>
      <c r="E29" s="1710"/>
      <c r="F29" s="1711"/>
      <c r="G29" s="1163"/>
      <c r="H29" s="5"/>
    </row>
    <row r="30" spans="1:8" ht="15.75" hidden="1" outlineLevel="1" thickBot="1">
      <c r="A30" s="1707"/>
      <c r="B30" s="1708"/>
      <c r="C30" s="1708"/>
      <c r="D30" s="1709"/>
      <c r="E30" s="1710"/>
      <c r="F30" s="1711"/>
      <c r="G30" s="1163"/>
      <c r="H30" s="5"/>
    </row>
    <row r="31" spans="1:8" ht="15.75" hidden="1" outlineLevel="1" thickBot="1">
      <c r="A31" s="1707"/>
      <c r="B31" s="1708"/>
      <c r="C31" s="1708"/>
      <c r="D31" s="1709"/>
      <c r="E31" s="1710"/>
      <c r="F31" s="1711"/>
      <c r="G31" s="1163"/>
      <c r="H31" s="5"/>
    </row>
    <row r="32" spans="1:8" ht="15.75" hidden="1" outlineLevel="1" thickBot="1">
      <c r="A32" s="1707"/>
      <c r="B32" s="1708"/>
      <c r="C32" s="1708"/>
      <c r="D32" s="1709"/>
      <c r="E32" s="1710"/>
      <c r="F32" s="1711"/>
      <c r="G32" s="1163"/>
      <c r="H32" s="5"/>
    </row>
    <row r="33" spans="1:8" ht="15.75" hidden="1" outlineLevel="1" thickBot="1">
      <c r="A33" s="1707"/>
      <c r="B33" s="1708"/>
      <c r="C33" s="1708"/>
      <c r="D33" s="1709"/>
      <c r="E33" s="1710"/>
      <c r="F33" s="1711"/>
      <c r="G33" s="1163"/>
      <c r="H33" s="5"/>
    </row>
    <row r="34" spans="1:8" ht="15.75" hidden="1" outlineLevel="1" thickBot="1">
      <c r="A34" s="1716"/>
      <c r="B34" s="1717"/>
      <c r="C34" s="1717"/>
      <c r="D34" s="1718"/>
      <c r="E34" s="1730"/>
      <c r="F34" s="1731"/>
      <c r="G34" s="1164"/>
      <c r="H34" s="5"/>
    </row>
    <row r="35" spans="1:8" ht="24.75" customHeight="1" collapsed="1">
      <c r="A35" s="1723" t="s">
        <v>96</v>
      </c>
      <c r="B35" s="1724"/>
      <c r="C35" s="1724"/>
      <c r="D35" s="1725"/>
      <c r="E35" s="1725" t="s">
        <v>105</v>
      </c>
      <c r="F35" s="1726"/>
      <c r="G35" s="1162" t="s">
        <v>1240</v>
      </c>
      <c r="H35" s="5"/>
    </row>
    <row r="36" spans="1:8">
      <c r="A36" s="1707"/>
      <c r="B36" s="1708"/>
      <c r="C36" s="1708"/>
      <c r="D36" s="1709"/>
      <c r="E36" s="1729"/>
      <c r="F36" s="1708"/>
      <c r="G36" s="1163"/>
      <c r="H36" s="5"/>
    </row>
    <row r="37" spans="1:8">
      <c r="A37" s="1707"/>
      <c r="B37" s="1708"/>
      <c r="C37" s="1708"/>
      <c r="D37" s="1709"/>
      <c r="E37" s="1729"/>
      <c r="F37" s="1708"/>
      <c r="G37" s="1163"/>
      <c r="H37" s="5"/>
    </row>
    <row r="38" spans="1:8">
      <c r="A38" s="1707"/>
      <c r="B38" s="1708"/>
      <c r="C38" s="1708"/>
      <c r="D38" s="1709"/>
      <c r="E38" s="1729"/>
      <c r="F38" s="1708"/>
      <c r="G38" s="1163"/>
      <c r="H38" s="5"/>
    </row>
    <row r="39" spans="1:8">
      <c r="A39" s="1707"/>
      <c r="B39" s="1708"/>
      <c r="C39" s="1708"/>
      <c r="D39" s="1709"/>
      <c r="E39" s="1729"/>
      <c r="F39" s="1708"/>
      <c r="G39" s="1163"/>
      <c r="H39" s="5"/>
    </row>
    <row r="40" spans="1:8" ht="15.75" thickBot="1">
      <c r="A40" s="1716"/>
      <c r="B40" s="1717"/>
      <c r="C40" s="1717"/>
      <c r="D40" s="1718"/>
      <c r="E40" s="1727"/>
      <c r="F40" s="1717"/>
      <c r="G40" s="1164"/>
      <c r="H40" s="5"/>
    </row>
    <row r="41" spans="1:8" ht="30" customHeight="1">
      <c r="A41" s="1723" t="s">
        <v>97</v>
      </c>
      <c r="B41" s="1724"/>
      <c r="C41" s="1724"/>
      <c r="D41" s="1725"/>
      <c r="E41" s="1725"/>
      <c r="F41" s="1726"/>
      <c r="G41" s="1162" t="s">
        <v>1241</v>
      </c>
      <c r="H41" s="5"/>
    </row>
    <row r="42" spans="1:8">
      <c r="A42" s="358"/>
      <c r="B42" s="359"/>
      <c r="C42" s="359"/>
      <c r="D42" s="359"/>
      <c r="E42" s="359"/>
      <c r="F42" s="360"/>
      <c r="G42" s="1163"/>
      <c r="H42" s="5"/>
    </row>
    <row r="43" spans="1:8">
      <c r="A43" s="361"/>
      <c r="B43" s="362"/>
      <c r="C43" s="362"/>
      <c r="D43" s="362"/>
      <c r="E43" s="362"/>
      <c r="F43" s="363"/>
      <c r="G43" s="1163"/>
      <c r="H43" s="5"/>
    </row>
    <row r="44" spans="1:8">
      <c r="A44" s="361"/>
      <c r="B44" s="362"/>
      <c r="C44" s="362"/>
      <c r="D44" s="362"/>
      <c r="E44" s="362"/>
      <c r="F44" s="363"/>
      <c r="G44" s="1163"/>
      <c r="H44" s="5"/>
    </row>
    <row r="45" spans="1:8">
      <c r="A45" s="361"/>
      <c r="B45" s="362"/>
      <c r="C45" s="362"/>
      <c r="D45" s="362"/>
      <c r="E45" s="362"/>
      <c r="F45" s="363"/>
      <c r="G45" s="1163"/>
      <c r="H45" s="5"/>
    </row>
    <row r="46" spans="1:8" ht="15.75" thickBot="1">
      <c r="A46" s="364"/>
      <c r="B46" s="365"/>
      <c r="C46" s="365"/>
      <c r="D46" s="365"/>
      <c r="E46" s="365"/>
      <c r="F46" s="366"/>
      <c r="G46" s="1164"/>
      <c r="H46" s="5"/>
    </row>
    <row r="47" spans="1:8" ht="15" hidden="1" customHeight="1" outlineLevel="1">
      <c r="A47" s="367"/>
      <c r="B47" s="368"/>
      <c r="C47" s="368"/>
      <c r="D47" s="368"/>
      <c r="E47" s="368"/>
      <c r="F47" s="369"/>
      <c r="G47" s="1162" t="s">
        <v>739</v>
      </c>
      <c r="H47" s="5"/>
    </row>
    <row r="48" spans="1:8" ht="15" hidden="1" customHeight="1" outlineLevel="1">
      <c r="A48" s="361"/>
      <c r="B48" s="362"/>
      <c r="C48" s="362"/>
      <c r="D48" s="362"/>
      <c r="E48" s="362"/>
      <c r="F48" s="363"/>
      <c r="G48" s="1163"/>
      <c r="H48" s="5"/>
    </row>
    <row r="49" spans="1:8" hidden="1" outlineLevel="1">
      <c r="A49" s="361"/>
      <c r="B49" s="362"/>
      <c r="C49" s="362"/>
      <c r="D49" s="362"/>
      <c r="E49" s="362"/>
      <c r="F49" s="363"/>
      <c r="G49" s="1163"/>
      <c r="H49" s="5"/>
    </row>
    <row r="50" spans="1:8" hidden="1" outlineLevel="1">
      <c r="A50" s="361"/>
      <c r="B50" s="362"/>
      <c r="C50" s="362"/>
      <c r="D50" s="362"/>
      <c r="E50" s="362"/>
      <c r="F50" s="363"/>
      <c r="G50" s="1163"/>
      <c r="H50" s="5"/>
    </row>
    <row r="51" spans="1:8" ht="15.75" hidden="1" outlineLevel="1" thickBot="1">
      <c r="A51" s="364"/>
      <c r="B51" s="365"/>
      <c r="C51" s="365"/>
      <c r="D51" s="365"/>
      <c r="E51" s="365"/>
      <c r="F51" s="366"/>
      <c r="G51" s="1164"/>
      <c r="H51" s="5"/>
    </row>
    <row r="52" spans="1:8" ht="39.75" customHeight="1" collapsed="1">
      <c r="A52" s="1719" t="s">
        <v>101</v>
      </c>
      <c r="B52" s="1720"/>
      <c r="C52" s="1720"/>
      <c r="D52" s="1720"/>
      <c r="E52" s="1720" t="s">
        <v>98</v>
      </c>
      <c r="F52" s="1728"/>
      <c r="G52" s="1163" t="s">
        <v>1242</v>
      </c>
      <c r="H52" s="5"/>
    </row>
    <row r="53" spans="1:8" ht="24.75" customHeight="1">
      <c r="A53" s="1721"/>
      <c r="B53" s="1722"/>
      <c r="C53" s="1722"/>
      <c r="D53" s="1722"/>
      <c r="E53" s="730" t="s">
        <v>99</v>
      </c>
      <c r="F53" s="59" t="s">
        <v>100</v>
      </c>
      <c r="G53" s="1163"/>
      <c r="H53" s="5"/>
    </row>
    <row r="54" spans="1:8">
      <c r="A54" s="793"/>
      <c r="B54" s="370"/>
      <c r="C54" s="370"/>
      <c r="D54" s="371"/>
      <c r="E54" s="54"/>
      <c r="F54" s="58"/>
      <c r="G54" s="1163"/>
      <c r="H54" s="5"/>
    </row>
    <row r="55" spans="1:8">
      <c r="A55" s="379"/>
      <c r="B55" s="372"/>
      <c r="C55" s="372"/>
      <c r="D55" s="373"/>
      <c r="E55" s="54"/>
      <c r="F55" s="58"/>
      <c r="G55" s="1163"/>
      <c r="H55" s="5"/>
    </row>
    <row r="56" spans="1:8">
      <c r="A56" s="379"/>
      <c r="B56" s="372"/>
      <c r="C56" s="372"/>
      <c r="D56" s="373"/>
      <c r="E56" s="54"/>
      <c r="F56" s="58"/>
      <c r="G56" s="1163"/>
      <c r="H56" s="5"/>
    </row>
    <row r="57" spans="1:8">
      <c r="A57" s="379"/>
      <c r="B57" s="372"/>
      <c r="C57" s="372"/>
      <c r="D57" s="373"/>
      <c r="E57" s="54"/>
      <c r="F57" s="58"/>
      <c r="G57" s="1163"/>
      <c r="H57" s="5"/>
    </row>
    <row r="58" spans="1:8" ht="15.75" thickBot="1">
      <c r="A58" s="380"/>
      <c r="B58" s="374"/>
      <c r="C58" s="374"/>
      <c r="D58" s="375"/>
      <c r="E58" s="56"/>
      <c r="F58" s="57"/>
      <c r="G58" s="1163"/>
      <c r="H58" s="5"/>
    </row>
    <row r="59" spans="1:8" ht="15.75" hidden="1" outlineLevel="1" thickBot="1">
      <c r="A59" s="376"/>
      <c r="B59" s="377"/>
      <c r="C59" s="377"/>
      <c r="D59" s="378"/>
      <c r="E59" s="62"/>
      <c r="F59" s="63"/>
      <c r="G59" s="1162" t="s">
        <v>738</v>
      </c>
      <c r="H59" s="5"/>
    </row>
    <row r="60" spans="1:8" ht="15.75" hidden="1" outlineLevel="1" thickBot="1">
      <c r="A60" s="379"/>
      <c r="B60" s="372"/>
      <c r="C60" s="372"/>
      <c r="D60" s="373"/>
      <c r="E60" s="54"/>
      <c r="F60" s="58"/>
      <c r="G60" s="1163"/>
      <c r="H60" s="5"/>
    </row>
    <row r="61" spans="1:8" ht="15.75" hidden="1" outlineLevel="1" thickBot="1">
      <c r="A61" s="379"/>
      <c r="B61" s="372"/>
      <c r="C61" s="372"/>
      <c r="D61" s="373"/>
      <c r="E61" s="54"/>
      <c r="F61" s="58"/>
      <c r="G61" s="1163"/>
      <c r="H61" s="5"/>
    </row>
    <row r="62" spans="1:8" ht="15.75" hidden="1" outlineLevel="1" thickBot="1">
      <c r="A62" s="379"/>
      <c r="B62" s="372"/>
      <c r="C62" s="372"/>
      <c r="D62" s="373"/>
      <c r="E62" s="54"/>
      <c r="F62" s="58"/>
      <c r="G62" s="1163"/>
      <c r="H62" s="5"/>
    </row>
    <row r="63" spans="1:8" ht="15.75" hidden="1" outlineLevel="1" thickBot="1">
      <c r="A63" s="379"/>
      <c r="B63" s="372"/>
      <c r="C63" s="372"/>
      <c r="D63" s="373"/>
      <c r="E63" s="54"/>
      <c r="F63" s="58"/>
      <c r="G63" s="1163"/>
      <c r="H63" s="5"/>
    </row>
    <row r="64" spans="1:8" ht="15.75" hidden="1" outlineLevel="1" thickBot="1">
      <c r="A64" s="379"/>
      <c r="B64" s="372"/>
      <c r="C64" s="372"/>
      <c r="D64" s="373"/>
      <c r="E64" s="54"/>
      <c r="F64" s="58"/>
      <c r="G64" s="1163"/>
      <c r="H64" s="5"/>
    </row>
    <row r="65" spans="1:8" ht="15.75" hidden="1" outlineLevel="1" thickBot="1">
      <c r="A65" s="379"/>
      <c r="B65" s="372"/>
      <c r="C65" s="372"/>
      <c r="D65" s="373"/>
      <c r="E65" s="54"/>
      <c r="F65" s="58"/>
      <c r="G65" s="1163"/>
      <c r="H65" s="5"/>
    </row>
    <row r="66" spans="1:8" ht="15.75" hidden="1" outlineLevel="1" thickBot="1">
      <c r="A66" s="379"/>
      <c r="B66" s="372"/>
      <c r="C66" s="372"/>
      <c r="D66" s="373"/>
      <c r="E66" s="54"/>
      <c r="F66" s="58"/>
      <c r="G66" s="1163"/>
      <c r="H66" s="5"/>
    </row>
    <row r="67" spans="1:8" ht="15.75" hidden="1" outlineLevel="1" thickBot="1">
      <c r="A67" s="379"/>
      <c r="B67" s="372"/>
      <c r="C67" s="372"/>
      <c r="D67" s="373"/>
      <c r="E67" s="54"/>
      <c r="F67" s="58"/>
      <c r="G67" s="1163"/>
      <c r="H67" s="5"/>
    </row>
    <row r="68" spans="1:8" ht="15.75" hidden="1" outlineLevel="1" thickBot="1">
      <c r="A68" s="379"/>
      <c r="B68" s="372"/>
      <c r="C68" s="372"/>
      <c r="D68" s="373"/>
      <c r="E68" s="54"/>
      <c r="F68" s="58"/>
      <c r="G68" s="1163"/>
      <c r="H68" s="5"/>
    </row>
    <row r="69" spans="1:8" ht="15" hidden="1" customHeight="1" outlineLevel="1">
      <c r="A69" s="379"/>
      <c r="B69" s="372"/>
      <c r="C69" s="372"/>
      <c r="D69" s="373"/>
      <c r="E69" s="54"/>
      <c r="F69" s="58"/>
      <c r="G69" s="1163"/>
      <c r="H69" s="5"/>
    </row>
    <row r="70" spans="1:8" ht="15.75" hidden="1" outlineLevel="1" thickBot="1">
      <c r="A70" s="379"/>
      <c r="B70" s="372"/>
      <c r="C70" s="372"/>
      <c r="D70" s="373"/>
      <c r="E70" s="54"/>
      <c r="F70" s="58"/>
      <c r="G70" s="1163"/>
      <c r="H70" s="5"/>
    </row>
    <row r="71" spans="1:8" ht="15.75" hidden="1" outlineLevel="1" thickBot="1">
      <c r="A71" s="379"/>
      <c r="B71" s="372"/>
      <c r="C71" s="372"/>
      <c r="D71" s="373"/>
      <c r="E71" s="55"/>
      <c r="F71" s="60"/>
      <c r="G71" s="1163"/>
      <c r="H71" s="5"/>
    </row>
    <row r="72" spans="1:8" ht="15.75" hidden="1" outlineLevel="1" thickBot="1">
      <c r="A72" s="379"/>
      <c r="B72" s="372"/>
      <c r="C72" s="372"/>
      <c r="D72" s="373"/>
      <c r="E72" s="55"/>
      <c r="F72" s="60"/>
      <c r="G72" s="1163"/>
      <c r="H72" s="5"/>
    </row>
    <row r="73" spans="1:8" ht="15.75" hidden="1" outlineLevel="1" thickBot="1">
      <c r="A73" s="380"/>
      <c r="B73" s="374"/>
      <c r="C73" s="374"/>
      <c r="D73" s="375"/>
      <c r="E73" s="64"/>
      <c r="F73" s="65"/>
      <c r="G73" s="1164"/>
      <c r="H73" s="5"/>
    </row>
    <row r="74" spans="1:8" ht="51" collapsed="1">
      <c r="A74" s="1410" t="s">
        <v>103</v>
      </c>
      <c r="B74" s="1669"/>
      <c r="C74" s="1669"/>
      <c r="D74" s="1411"/>
      <c r="E74" s="722" t="s">
        <v>104</v>
      </c>
      <c r="F74" s="723" t="s">
        <v>102</v>
      </c>
      <c r="G74" s="1162" t="s">
        <v>1243</v>
      </c>
      <c r="H74" s="5"/>
    </row>
    <row r="75" spans="1:8">
      <c r="A75" s="1407"/>
      <c r="B75" s="1408"/>
      <c r="C75" s="1408"/>
      <c r="D75" s="1712"/>
      <c r="E75" s="53"/>
      <c r="F75" s="61"/>
      <c r="G75" s="1163"/>
      <c r="H75" s="5"/>
    </row>
    <row r="76" spans="1:8">
      <c r="A76" s="1407"/>
      <c r="B76" s="1408"/>
      <c r="C76" s="1408"/>
      <c r="D76" s="1712"/>
      <c r="E76" s="53"/>
      <c r="F76" s="61"/>
      <c r="G76" s="1163"/>
      <c r="H76" s="5"/>
    </row>
    <row r="77" spans="1:8">
      <c r="A77" s="1407"/>
      <c r="B77" s="1408"/>
      <c r="C77" s="1408"/>
      <c r="D77" s="1712"/>
      <c r="E77" s="53"/>
      <c r="F77" s="61"/>
      <c r="G77" s="1163"/>
      <c r="H77" s="5"/>
    </row>
    <row r="78" spans="1:8">
      <c r="A78" s="1407"/>
      <c r="B78" s="1408"/>
      <c r="C78" s="1408"/>
      <c r="D78" s="1712"/>
      <c r="E78" s="53"/>
      <c r="F78" s="61"/>
      <c r="G78" s="1163"/>
      <c r="H78" s="5"/>
    </row>
    <row r="79" spans="1:8" ht="15.75" thickBot="1">
      <c r="A79" s="1418"/>
      <c r="B79" s="1419"/>
      <c r="C79" s="1419"/>
      <c r="D79" s="1714"/>
      <c r="E79" s="68"/>
      <c r="F79" s="69"/>
      <c r="G79" s="1164"/>
      <c r="H79" s="5"/>
    </row>
    <row r="80" spans="1:8" ht="15.75" hidden="1" outlineLevel="1" thickBot="1">
      <c r="A80" s="1190"/>
      <c r="B80" s="1191"/>
      <c r="C80" s="1191"/>
      <c r="D80" s="1192"/>
      <c r="E80" s="66"/>
      <c r="F80" s="67"/>
      <c r="G80" s="1163" t="s">
        <v>740</v>
      </c>
      <c r="H80" s="5"/>
    </row>
    <row r="81" spans="1:8" ht="15.75" hidden="1" outlineLevel="1" thickBot="1">
      <c r="A81" s="1407"/>
      <c r="B81" s="1408"/>
      <c r="C81" s="1408"/>
      <c r="D81" s="1712"/>
      <c r="E81" s="53"/>
      <c r="F81" s="61"/>
      <c r="G81" s="1163"/>
      <c r="H81" s="5"/>
    </row>
    <row r="82" spans="1:8" ht="15.75" hidden="1" outlineLevel="1" thickBot="1">
      <c r="A82" s="1407"/>
      <c r="B82" s="1408"/>
      <c r="C82" s="1408"/>
      <c r="D82" s="1712"/>
      <c r="E82" s="53"/>
      <c r="F82" s="61"/>
      <c r="G82" s="1163"/>
      <c r="H82" s="5"/>
    </row>
    <row r="83" spans="1:8" ht="15.75" hidden="1" outlineLevel="1" thickBot="1">
      <c r="A83" s="1407"/>
      <c r="B83" s="1408"/>
      <c r="C83" s="1408"/>
      <c r="D83" s="1712"/>
      <c r="E83" s="53"/>
      <c r="F83" s="61"/>
      <c r="G83" s="1163"/>
      <c r="H83" s="5"/>
    </row>
    <row r="84" spans="1:8" ht="15.75" hidden="1" outlineLevel="1" thickBot="1">
      <c r="A84" s="1407"/>
      <c r="B84" s="1408"/>
      <c r="C84" s="1408"/>
      <c r="D84" s="1712"/>
      <c r="E84" s="53"/>
      <c r="F84" s="61"/>
      <c r="G84" s="1163"/>
      <c r="H84" s="5"/>
    </row>
    <row r="85" spans="1:8" ht="15.75" hidden="1" outlineLevel="1" thickBot="1">
      <c r="A85" s="1407"/>
      <c r="B85" s="1408"/>
      <c r="C85" s="1408"/>
      <c r="D85" s="1712"/>
      <c r="E85" s="53"/>
      <c r="F85" s="61"/>
      <c r="G85" s="1163"/>
      <c r="H85" s="5"/>
    </row>
    <row r="86" spans="1:8" ht="15.75" hidden="1" outlineLevel="1" thickBot="1">
      <c r="A86" s="1407"/>
      <c r="B86" s="1408"/>
      <c r="C86" s="1408"/>
      <c r="D86" s="1712"/>
      <c r="E86" s="53"/>
      <c r="F86" s="61"/>
      <c r="G86" s="1163"/>
      <c r="H86" s="5"/>
    </row>
    <row r="87" spans="1:8" ht="15.75" hidden="1" outlineLevel="1" thickBot="1">
      <c r="A87" s="1407"/>
      <c r="B87" s="1408"/>
      <c r="C87" s="1408"/>
      <c r="D87" s="1712"/>
      <c r="E87" s="53"/>
      <c r="F87" s="61"/>
      <c r="G87" s="1163"/>
      <c r="H87" s="5"/>
    </row>
    <row r="88" spans="1:8" ht="15.75" hidden="1" outlineLevel="1" thickBot="1">
      <c r="A88" s="1407"/>
      <c r="B88" s="1408"/>
      <c r="C88" s="1408"/>
      <c r="D88" s="1712"/>
      <c r="E88" s="53"/>
      <c r="F88" s="61"/>
      <c r="G88" s="1163"/>
      <c r="H88" s="5"/>
    </row>
    <row r="89" spans="1:8" ht="15.75" hidden="1" outlineLevel="1" thickBot="1">
      <c r="A89" s="1433"/>
      <c r="B89" s="1434"/>
      <c r="C89" s="1434"/>
      <c r="D89" s="1713"/>
      <c r="E89" s="71"/>
      <c r="F89" s="72"/>
      <c r="G89" s="1163"/>
      <c r="H89" s="5"/>
    </row>
    <row r="90" spans="1:8" ht="76.5" customHeight="1" collapsed="1">
      <c r="A90" s="1410" t="s">
        <v>106</v>
      </c>
      <c r="B90" s="1411" t="s">
        <v>107</v>
      </c>
      <c r="C90" s="1411"/>
      <c r="D90" s="1411" t="s">
        <v>108</v>
      </c>
      <c r="E90" s="1411"/>
      <c r="F90" s="1412" t="s">
        <v>109</v>
      </c>
      <c r="G90" s="1371" t="s">
        <v>1244</v>
      </c>
      <c r="H90" s="5"/>
    </row>
    <row r="91" spans="1:8" ht="84.75" customHeight="1">
      <c r="A91" s="1437"/>
      <c r="B91" s="726" t="s">
        <v>110</v>
      </c>
      <c r="C91" s="726" t="s">
        <v>111</v>
      </c>
      <c r="D91" s="726" t="s">
        <v>110</v>
      </c>
      <c r="E91" s="726" t="s">
        <v>111</v>
      </c>
      <c r="F91" s="1684"/>
      <c r="G91" s="1372"/>
      <c r="H91" s="5"/>
    </row>
    <row r="92" spans="1:8">
      <c r="A92" s="22"/>
      <c r="B92" s="76"/>
      <c r="C92" s="76"/>
      <c r="D92" s="70"/>
      <c r="E92" s="70"/>
      <c r="F92" s="79"/>
      <c r="G92" s="1372"/>
      <c r="H92" s="5"/>
    </row>
    <row r="93" spans="1:8">
      <c r="A93" s="22"/>
      <c r="B93" s="76"/>
      <c r="C93" s="76"/>
      <c r="D93" s="70"/>
      <c r="E93" s="70"/>
      <c r="F93" s="79"/>
      <c r="G93" s="1372"/>
      <c r="H93" s="5"/>
    </row>
    <row r="94" spans="1:8">
      <c r="A94" s="22"/>
      <c r="B94" s="76"/>
      <c r="C94" s="76"/>
      <c r="D94" s="70"/>
      <c r="E94" s="70"/>
      <c r="F94" s="79"/>
      <c r="G94" s="1372"/>
      <c r="H94" s="5"/>
    </row>
    <row r="95" spans="1:8">
      <c r="A95" s="22"/>
      <c r="B95" s="76"/>
      <c r="C95" s="76"/>
      <c r="D95" s="70"/>
      <c r="E95" s="70"/>
      <c r="F95" s="79"/>
      <c r="G95" s="1372"/>
      <c r="H95" s="5"/>
    </row>
    <row r="96" spans="1:8" ht="15.75" thickBot="1">
      <c r="A96" s="23"/>
      <c r="B96" s="77"/>
      <c r="C96" s="77"/>
      <c r="D96" s="73"/>
      <c r="E96" s="73"/>
      <c r="F96" s="80"/>
      <c r="G96" s="1409"/>
      <c r="H96" s="5"/>
    </row>
    <row r="97" spans="1:8" ht="15.75" hidden="1" outlineLevel="1" thickBot="1">
      <c r="A97" s="74"/>
      <c r="B97" s="78"/>
      <c r="C97" s="78"/>
      <c r="D97" s="75"/>
      <c r="E97" s="75"/>
      <c r="F97" s="81"/>
      <c r="G97" s="1371" t="s">
        <v>742</v>
      </c>
      <c r="H97" s="5"/>
    </row>
    <row r="98" spans="1:8" ht="15.75" hidden="1" outlineLevel="1" thickBot="1">
      <c r="A98" s="22"/>
      <c r="B98" s="76"/>
      <c r="C98" s="76"/>
      <c r="D98" s="70"/>
      <c r="E98" s="70"/>
      <c r="F98" s="79"/>
      <c r="G98" s="1372"/>
      <c r="H98" s="5"/>
    </row>
    <row r="99" spans="1:8" ht="15.75" hidden="1" outlineLevel="1" thickBot="1">
      <c r="A99" s="22"/>
      <c r="B99" s="76"/>
      <c r="C99" s="76"/>
      <c r="D99" s="70"/>
      <c r="E99" s="70"/>
      <c r="F99" s="79"/>
      <c r="G99" s="1372"/>
      <c r="H99" s="5"/>
    </row>
    <row r="100" spans="1:8" ht="15.75" hidden="1" outlineLevel="1" thickBot="1">
      <c r="A100" s="22"/>
      <c r="B100" s="76"/>
      <c r="C100" s="76"/>
      <c r="D100" s="70"/>
      <c r="E100" s="70"/>
      <c r="F100" s="79"/>
      <c r="G100" s="1372"/>
      <c r="H100" s="5"/>
    </row>
    <row r="101" spans="1:8" ht="15.75" hidden="1" outlineLevel="1" thickBot="1">
      <c r="A101" s="22"/>
      <c r="B101" s="76"/>
      <c r="C101" s="76"/>
      <c r="D101" s="70"/>
      <c r="E101" s="70"/>
      <c r="F101" s="79"/>
      <c r="G101" s="1372"/>
      <c r="H101" s="5"/>
    </row>
    <row r="102" spans="1:8" ht="15.75" hidden="1" outlineLevel="1" thickBot="1">
      <c r="A102" s="22"/>
      <c r="B102" s="76"/>
      <c r="C102" s="76"/>
      <c r="D102" s="70"/>
      <c r="E102" s="70"/>
      <c r="F102" s="79"/>
      <c r="G102" s="1372"/>
      <c r="H102" s="5"/>
    </row>
    <row r="103" spans="1:8" ht="15.75" hidden="1" outlineLevel="1" thickBot="1">
      <c r="A103" s="22"/>
      <c r="B103" s="76"/>
      <c r="C103" s="76"/>
      <c r="D103" s="70"/>
      <c r="E103" s="70"/>
      <c r="F103" s="79"/>
      <c r="G103" s="1372"/>
      <c r="H103" s="5"/>
    </row>
    <row r="104" spans="1:8" ht="15.75" hidden="1" outlineLevel="1" thickBot="1">
      <c r="A104" s="22"/>
      <c r="B104" s="76"/>
      <c r="C104" s="76"/>
      <c r="D104" s="70"/>
      <c r="E104" s="70"/>
      <c r="F104" s="79"/>
      <c r="G104" s="1372"/>
      <c r="H104" s="5"/>
    </row>
    <row r="105" spans="1:8" ht="15.75" hidden="1" outlineLevel="1" thickBot="1">
      <c r="A105" s="22"/>
      <c r="B105" s="76"/>
      <c r="C105" s="76"/>
      <c r="D105" s="70"/>
      <c r="E105" s="70"/>
      <c r="F105" s="79"/>
      <c r="G105" s="1372"/>
      <c r="H105" s="5"/>
    </row>
    <row r="106" spans="1:8" ht="15.75" hidden="1" outlineLevel="1" thickBot="1">
      <c r="A106" s="22"/>
      <c r="B106" s="76"/>
      <c r="C106" s="76"/>
      <c r="D106" s="70"/>
      <c r="E106" s="70"/>
      <c r="F106" s="79"/>
      <c r="G106" s="1372"/>
      <c r="H106" s="5"/>
    </row>
    <row r="107" spans="1:8" ht="15.75" hidden="1" outlineLevel="1" thickBot="1">
      <c r="A107" s="22"/>
      <c r="B107" s="76"/>
      <c r="C107" s="76"/>
      <c r="D107" s="70"/>
      <c r="E107" s="70"/>
      <c r="F107" s="79"/>
      <c r="G107" s="1372"/>
      <c r="H107" s="5"/>
    </row>
    <row r="108" spans="1:8" ht="15.75" hidden="1" outlineLevel="1" thickBot="1">
      <c r="A108" s="22"/>
      <c r="B108" s="76"/>
      <c r="C108" s="76"/>
      <c r="D108" s="70"/>
      <c r="E108" s="70"/>
      <c r="F108" s="79"/>
      <c r="G108" s="1372"/>
      <c r="H108" s="5"/>
    </row>
    <row r="109" spans="1:8" ht="15.75" hidden="1" outlineLevel="1" thickBot="1">
      <c r="A109" s="22"/>
      <c r="B109" s="76"/>
      <c r="C109" s="76"/>
      <c r="D109" s="70"/>
      <c r="E109" s="70"/>
      <c r="F109" s="79"/>
      <c r="G109" s="1372"/>
      <c r="H109" s="5"/>
    </row>
    <row r="110" spans="1:8" ht="15.75" hidden="1" outlineLevel="1" thickBot="1">
      <c r="A110" s="22"/>
      <c r="B110" s="76"/>
      <c r="C110" s="76"/>
      <c r="D110" s="70"/>
      <c r="E110" s="70"/>
      <c r="F110" s="79"/>
      <c r="G110" s="1372"/>
      <c r="H110" s="5"/>
    </row>
    <row r="111" spans="1:8" ht="15.75" hidden="1" outlineLevel="1" thickBot="1">
      <c r="A111" s="22"/>
      <c r="B111" s="76"/>
      <c r="C111" s="76"/>
      <c r="D111" s="70"/>
      <c r="E111" s="70"/>
      <c r="F111" s="79"/>
      <c r="G111" s="1372"/>
      <c r="H111" s="5"/>
    </row>
    <row r="112" spans="1:8" ht="15.75" hidden="1" outlineLevel="1" thickBot="1">
      <c r="A112" s="22"/>
      <c r="B112" s="76"/>
      <c r="C112" s="76"/>
      <c r="D112" s="70"/>
      <c r="E112" s="70"/>
      <c r="F112" s="79"/>
      <c r="G112" s="1372"/>
      <c r="H112" s="5"/>
    </row>
    <row r="113" spans="1:8" ht="15.75" hidden="1" outlineLevel="1" thickBot="1">
      <c r="A113" s="22"/>
      <c r="B113" s="76"/>
      <c r="C113" s="76"/>
      <c r="D113" s="70"/>
      <c r="E113" s="70"/>
      <c r="F113" s="79"/>
      <c r="G113" s="1372"/>
      <c r="H113" s="5"/>
    </row>
    <row r="114" spans="1:8" ht="15.75" hidden="1" outlineLevel="1" thickBot="1">
      <c r="A114" s="22"/>
      <c r="B114" s="76"/>
      <c r="C114" s="76"/>
      <c r="D114" s="70"/>
      <c r="E114" s="70"/>
      <c r="F114" s="79"/>
      <c r="G114" s="1372"/>
      <c r="H114" s="5"/>
    </row>
    <row r="115" spans="1:8" ht="15.75" hidden="1" outlineLevel="1" thickBot="1">
      <c r="A115" s="22"/>
      <c r="B115" s="76"/>
      <c r="C115" s="76"/>
      <c r="D115" s="70"/>
      <c r="E115" s="70"/>
      <c r="F115" s="79"/>
      <c r="G115" s="1372"/>
      <c r="H115" s="5"/>
    </row>
    <row r="116" spans="1:8" ht="15.75" hidden="1" outlineLevel="1" thickBot="1">
      <c r="A116" s="22"/>
      <c r="B116" s="76"/>
      <c r="C116" s="76"/>
      <c r="D116" s="70"/>
      <c r="E116" s="70"/>
      <c r="F116" s="79"/>
      <c r="G116" s="1372"/>
      <c r="H116" s="5"/>
    </row>
    <row r="117" spans="1:8" ht="15.75" hidden="1" outlineLevel="1" thickBot="1">
      <c r="A117" s="22"/>
      <c r="B117" s="76"/>
      <c r="C117" s="76"/>
      <c r="D117" s="70"/>
      <c r="E117" s="70"/>
      <c r="F117" s="79"/>
      <c r="G117" s="1372"/>
      <c r="H117" s="5"/>
    </row>
    <row r="118" spans="1:8" ht="15.75" hidden="1" outlineLevel="1" thickBot="1">
      <c r="A118" s="22"/>
      <c r="B118" s="76"/>
      <c r="C118" s="76"/>
      <c r="D118" s="70"/>
      <c r="E118" s="70"/>
      <c r="F118" s="79"/>
      <c r="G118" s="1372"/>
      <c r="H118" s="5"/>
    </row>
    <row r="119" spans="1:8" ht="15.75" hidden="1" outlineLevel="1" thickBot="1">
      <c r="A119" s="22"/>
      <c r="B119" s="76"/>
      <c r="C119" s="76"/>
      <c r="D119" s="70"/>
      <c r="E119" s="70"/>
      <c r="F119" s="79"/>
      <c r="G119" s="1372"/>
      <c r="H119" s="5"/>
    </row>
    <row r="120" spans="1:8" ht="15.75" hidden="1" outlineLevel="1" thickBot="1">
      <c r="A120" s="22"/>
      <c r="B120" s="76"/>
      <c r="C120" s="76"/>
      <c r="D120" s="70"/>
      <c r="E120" s="70"/>
      <c r="F120" s="79"/>
      <c r="G120" s="1372"/>
      <c r="H120" s="5"/>
    </row>
    <row r="121" spans="1:8" ht="15.75" hidden="1" outlineLevel="1" thickBot="1">
      <c r="A121" s="83"/>
      <c r="B121" s="84"/>
      <c r="C121" s="84"/>
      <c r="D121" s="85"/>
      <c r="E121" s="85"/>
      <c r="F121" s="86"/>
      <c r="G121" s="1372"/>
      <c r="H121" s="5"/>
    </row>
    <row r="122" spans="1:8" s="82" customFormat="1" ht="30" customHeight="1" collapsed="1">
      <c r="A122" s="1410" t="s">
        <v>112</v>
      </c>
      <c r="B122" s="1411"/>
      <c r="C122" s="1411" t="s">
        <v>115</v>
      </c>
      <c r="D122" s="1411"/>
      <c r="E122" s="1411"/>
      <c r="F122" s="1412"/>
      <c r="G122" s="1111" t="s">
        <v>1245</v>
      </c>
      <c r="H122" s="153"/>
    </row>
    <row r="123" spans="1:8">
      <c r="A123" s="1437"/>
      <c r="B123" s="1438"/>
      <c r="C123" s="1438" t="s">
        <v>113</v>
      </c>
      <c r="D123" s="1438"/>
      <c r="E123" s="1183" t="s">
        <v>114</v>
      </c>
      <c r="F123" s="1184"/>
      <c r="G123" s="1113"/>
      <c r="H123" s="5"/>
    </row>
    <row r="124" spans="1:8">
      <c r="A124" s="1689"/>
      <c r="B124" s="1690"/>
      <c r="C124" s="1183"/>
      <c r="D124" s="1183"/>
      <c r="E124" s="1183"/>
      <c r="F124" s="1184"/>
      <c r="G124" s="1113"/>
      <c r="H124" s="5"/>
    </row>
    <row r="125" spans="1:8">
      <c r="A125" s="1689"/>
      <c r="B125" s="1690"/>
      <c r="C125" s="1183"/>
      <c r="D125" s="1183"/>
      <c r="E125" s="1183"/>
      <c r="F125" s="1184"/>
      <c r="G125" s="1113"/>
      <c r="H125" s="5"/>
    </row>
    <row r="126" spans="1:8">
      <c r="A126" s="1689"/>
      <c r="B126" s="1690"/>
      <c r="C126" s="1183"/>
      <c r="D126" s="1183"/>
      <c r="E126" s="1183"/>
      <c r="F126" s="1184"/>
      <c r="G126" s="1113"/>
      <c r="H126" s="5"/>
    </row>
    <row r="127" spans="1:8">
      <c r="A127" s="1689"/>
      <c r="B127" s="1690"/>
      <c r="C127" s="1183"/>
      <c r="D127" s="1183"/>
      <c r="E127" s="1690"/>
      <c r="F127" s="1696"/>
      <c r="G127" s="1113"/>
      <c r="H127" s="5"/>
    </row>
    <row r="128" spans="1:8" ht="15.75" thickBot="1">
      <c r="A128" s="1697"/>
      <c r="B128" s="1698"/>
      <c r="C128" s="1692"/>
      <c r="D128" s="1692"/>
      <c r="E128" s="1692"/>
      <c r="F128" s="1693"/>
      <c r="G128" s="1112"/>
      <c r="H128" s="5"/>
    </row>
    <row r="129" spans="1:8" ht="15.75" hidden="1" outlineLevel="1" thickBot="1">
      <c r="A129" s="1699"/>
      <c r="B129" s="1700"/>
      <c r="C129" s="1694"/>
      <c r="D129" s="1694"/>
      <c r="E129" s="1694"/>
      <c r="F129" s="1695"/>
      <c r="G129" s="1390" t="s">
        <v>741</v>
      </c>
      <c r="H129" s="5"/>
    </row>
    <row r="130" spans="1:8" ht="15.75" hidden="1" outlineLevel="1" thickBot="1">
      <c r="A130" s="1689"/>
      <c r="B130" s="1690"/>
      <c r="C130" s="1183"/>
      <c r="D130" s="1183"/>
      <c r="E130" s="1183"/>
      <c r="F130" s="1184"/>
      <c r="G130" s="1113"/>
      <c r="H130" s="5"/>
    </row>
    <row r="131" spans="1:8" ht="15.75" hidden="1" outlineLevel="1" thickBot="1">
      <c r="A131" s="1689"/>
      <c r="B131" s="1690"/>
      <c r="C131" s="1183"/>
      <c r="D131" s="1183"/>
      <c r="E131" s="1183"/>
      <c r="F131" s="1184"/>
      <c r="G131" s="1113"/>
      <c r="H131" s="5"/>
    </row>
    <row r="132" spans="1:8" ht="15.75" hidden="1" outlineLevel="1" thickBot="1">
      <c r="A132" s="1689"/>
      <c r="B132" s="1690"/>
      <c r="C132" s="1183"/>
      <c r="D132" s="1183"/>
      <c r="E132" s="1183"/>
      <c r="F132" s="1184"/>
      <c r="G132" s="1113"/>
      <c r="H132" s="5"/>
    </row>
    <row r="133" spans="1:8" ht="15.75" hidden="1" outlineLevel="1" thickBot="1">
      <c r="A133" s="1689"/>
      <c r="B133" s="1690"/>
      <c r="C133" s="1183"/>
      <c r="D133" s="1183"/>
      <c r="E133" s="1183"/>
      <c r="F133" s="1184"/>
      <c r="G133" s="1113"/>
      <c r="H133" s="5"/>
    </row>
    <row r="134" spans="1:8" ht="15.75" hidden="1" outlineLevel="1" thickBot="1">
      <c r="A134" s="1689"/>
      <c r="B134" s="1690"/>
      <c r="C134" s="1183"/>
      <c r="D134" s="1183"/>
      <c r="E134" s="1183"/>
      <c r="F134" s="1184"/>
      <c r="G134" s="1113"/>
      <c r="H134" s="5"/>
    </row>
    <row r="135" spans="1:8" ht="15.75" hidden="1" outlineLevel="1" thickBot="1">
      <c r="A135" s="1689"/>
      <c r="B135" s="1690"/>
      <c r="C135" s="1183"/>
      <c r="D135" s="1183"/>
      <c r="E135" s="1183"/>
      <c r="F135" s="1184"/>
      <c r="G135" s="1113"/>
      <c r="H135" s="5"/>
    </row>
    <row r="136" spans="1:8" ht="15.75" hidden="1" outlineLevel="1" thickBot="1">
      <c r="A136" s="1689"/>
      <c r="B136" s="1690"/>
      <c r="C136" s="1183"/>
      <c r="D136" s="1183"/>
      <c r="E136" s="1183"/>
      <c r="F136" s="1184"/>
      <c r="G136" s="1113"/>
      <c r="H136" s="5"/>
    </row>
    <row r="137" spans="1:8" ht="15.75" hidden="1" outlineLevel="1" thickBot="1">
      <c r="A137" s="1689"/>
      <c r="B137" s="1690"/>
      <c r="C137" s="1183"/>
      <c r="D137" s="1183"/>
      <c r="E137" s="1183"/>
      <c r="F137" s="1184"/>
      <c r="G137" s="1113"/>
      <c r="H137" s="5"/>
    </row>
    <row r="138" spans="1:8" ht="15.75" hidden="1" outlineLevel="1" thickBot="1">
      <c r="A138" s="1697"/>
      <c r="B138" s="1698"/>
      <c r="C138" s="1692"/>
      <c r="D138" s="1692"/>
      <c r="E138" s="1692"/>
      <c r="F138" s="1693"/>
      <c r="G138" s="1691"/>
      <c r="H138" s="5"/>
    </row>
    <row r="139" spans="1:8" ht="69" customHeight="1" collapsed="1">
      <c r="A139" s="1190" t="s">
        <v>116</v>
      </c>
      <c r="B139" s="1191"/>
      <c r="C139" s="1191"/>
      <c r="D139" s="1191"/>
      <c r="E139" s="1191"/>
      <c r="F139" s="1191"/>
      <c r="G139" s="1111" t="s">
        <v>1246</v>
      </c>
      <c r="H139" s="5"/>
    </row>
    <row r="140" spans="1:8">
      <c r="A140" s="381"/>
      <c r="B140" s="382"/>
      <c r="C140" s="382"/>
      <c r="D140" s="382"/>
      <c r="E140" s="382"/>
      <c r="F140" s="383"/>
      <c r="G140" s="1113"/>
      <c r="H140" s="5"/>
    </row>
    <row r="141" spans="1:8">
      <c r="A141" s="325"/>
      <c r="B141" s="326"/>
      <c r="C141" s="326"/>
      <c r="D141" s="326"/>
      <c r="E141" s="326"/>
      <c r="F141" s="327"/>
      <c r="G141" s="1113"/>
      <c r="H141" s="5"/>
    </row>
    <row r="142" spans="1:8">
      <c r="A142" s="325"/>
      <c r="B142" s="326"/>
      <c r="C142" s="326"/>
      <c r="D142" s="326"/>
      <c r="E142" s="326"/>
      <c r="F142" s="327"/>
      <c r="G142" s="1113"/>
      <c r="H142" s="5"/>
    </row>
    <row r="143" spans="1:8">
      <c r="A143" s="325"/>
      <c r="B143" s="326"/>
      <c r="C143" s="326"/>
      <c r="D143" s="326"/>
      <c r="E143" s="326"/>
      <c r="F143" s="327"/>
      <c r="G143" s="1113"/>
      <c r="H143" s="5"/>
    </row>
    <row r="144" spans="1:8">
      <c r="A144" s="325"/>
      <c r="B144" s="326"/>
      <c r="C144" s="326"/>
      <c r="D144" s="326"/>
      <c r="E144" s="326"/>
      <c r="F144" s="327"/>
      <c r="G144" s="1113"/>
      <c r="H144" s="5"/>
    </row>
    <row r="145" spans="1:8">
      <c r="A145" s="325"/>
      <c r="B145" s="326"/>
      <c r="C145" s="326"/>
      <c r="D145" s="326"/>
      <c r="E145" s="326"/>
      <c r="F145" s="327"/>
      <c r="G145" s="1113"/>
      <c r="H145" s="5"/>
    </row>
    <row r="146" spans="1:8">
      <c r="A146" s="325"/>
      <c r="B146" s="326"/>
      <c r="C146" s="326"/>
      <c r="D146" s="326"/>
      <c r="E146" s="326"/>
      <c r="F146" s="327"/>
      <c r="G146" s="1113"/>
      <c r="H146" s="5"/>
    </row>
    <row r="147" spans="1:8">
      <c r="A147" s="325"/>
      <c r="B147" s="326"/>
      <c r="C147" s="326"/>
      <c r="D147" s="326"/>
      <c r="E147" s="326"/>
      <c r="F147" s="327"/>
      <c r="G147" s="1113"/>
      <c r="H147" s="5"/>
    </row>
    <row r="148" spans="1:8">
      <c r="A148" s="325"/>
      <c r="B148" s="326"/>
      <c r="C148" s="326"/>
      <c r="D148" s="326"/>
      <c r="E148" s="326"/>
      <c r="F148" s="327"/>
      <c r="G148" s="1113"/>
      <c r="H148" s="5"/>
    </row>
    <row r="149" spans="1:8">
      <c r="A149" s="325"/>
      <c r="B149" s="326"/>
      <c r="C149" s="326"/>
      <c r="D149" s="326"/>
      <c r="E149" s="326"/>
      <c r="F149" s="327"/>
      <c r="G149" s="1113"/>
      <c r="H149" s="5"/>
    </row>
    <row r="150" spans="1:8" ht="15.75" thickBot="1">
      <c r="A150" s="328"/>
      <c r="B150" s="329"/>
      <c r="C150" s="329"/>
      <c r="D150" s="329"/>
      <c r="E150" s="329"/>
      <c r="F150" s="330"/>
      <c r="G150" s="1112"/>
      <c r="H150" s="5"/>
    </row>
    <row r="151" spans="1:8" ht="15.75" hidden="1" outlineLevel="1" thickBot="1">
      <c r="A151" s="322"/>
      <c r="B151" s="323"/>
      <c r="C151" s="323"/>
      <c r="D151" s="323"/>
      <c r="E151" s="323"/>
      <c r="F151" s="324"/>
      <c r="G151" s="1390" t="s">
        <v>743</v>
      </c>
      <c r="H151" s="5"/>
    </row>
    <row r="152" spans="1:8" ht="15.75" hidden="1" outlineLevel="1" thickBot="1">
      <c r="A152" s="325"/>
      <c r="B152" s="326"/>
      <c r="C152" s="326"/>
      <c r="D152" s="326"/>
      <c r="E152" s="326"/>
      <c r="F152" s="327"/>
      <c r="G152" s="1113"/>
      <c r="H152" s="5"/>
    </row>
    <row r="153" spans="1:8" ht="15.75" hidden="1" outlineLevel="1" thickBot="1">
      <c r="A153" s="325"/>
      <c r="B153" s="326"/>
      <c r="C153" s="326"/>
      <c r="D153" s="326"/>
      <c r="E153" s="326"/>
      <c r="F153" s="327"/>
      <c r="G153" s="1113"/>
      <c r="H153" s="5"/>
    </row>
    <row r="154" spans="1:8" ht="15.75" hidden="1" outlineLevel="1" thickBot="1">
      <c r="A154" s="325"/>
      <c r="B154" s="326"/>
      <c r="C154" s="326"/>
      <c r="D154" s="326"/>
      <c r="E154" s="326"/>
      <c r="F154" s="327"/>
      <c r="G154" s="1113"/>
      <c r="H154" s="5"/>
    </row>
    <row r="155" spans="1:8" ht="15.75" hidden="1" outlineLevel="1" thickBot="1">
      <c r="A155" s="325"/>
      <c r="B155" s="326"/>
      <c r="C155" s="326"/>
      <c r="D155" s="326"/>
      <c r="E155" s="326"/>
      <c r="F155" s="327"/>
      <c r="G155" s="1113"/>
      <c r="H155" s="5"/>
    </row>
    <row r="156" spans="1:8" ht="15.75" hidden="1" outlineLevel="1" thickBot="1">
      <c r="A156" s="325"/>
      <c r="B156" s="326"/>
      <c r="C156" s="326"/>
      <c r="D156" s="326"/>
      <c r="E156" s="326"/>
      <c r="F156" s="327"/>
      <c r="G156" s="1113"/>
      <c r="H156" s="5"/>
    </row>
    <row r="157" spans="1:8" ht="15.75" hidden="1" outlineLevel="1" thickBot="1">
      <c r="A157" s="325"/>
      <c r="B157" s="326"/>
      <c r="C157" s="326"/>
      <c r="D157" s="326"/>
      <c r="E157" s="326"/>
      <c r="F157" s="327"/>
      <c r="G157" s="1113"/>
      <c r="H157" s="5"/>
    </row>
    <row r="158" spans="1:8" ht="15.75" hidden="1" outlineLevel="1" thickBot="1">
      <c r="A158" s="325"/>
      <c r="B158" s="326"/>
      <c r="C158" s="326"/>
      <c r="D158" s="326"/>
      <c r="E158" s="326"/>
      <c r="F158" s="327"/>
      <c r="G158" s="1113"/>
      <c r="H158" s="5"/>
    </row>
    <row r="159" spans="1:8" ht="15.75" hidden="1" outlineLevel="1" thickBot="1">
      <c r="A159" s="325"/>
      <c r="B159" s="326"/>
      <c r="C159" s="326"/>
      <c r="D159" s="326"/>
      <c r="E159" s="326"/>
      <c r="F159" s="327"/>
      <c r="G159" s="1113"/>
      <c r="H159" s="5"/>
    </row>
    <row r="160" spans="1:8" ht="15.75" hidden="1" outlineLevel="1" thickBot="1">
      <c r="A160" s="328"/>
      <c r="B160" s="329"/>
      <c r="C160" s="329"/>
      <c r="D160" s="329"/>
      <c r="E160" s="329"/>
      <c r="F160" s="330"/>
      <c r="G160" s="1112"/>
      <c r="H160" s="5"/>
    </row>
    <row r="161" spans="1:11" ht="28.5" customHeight="1" collapsed="1">
      <c r="A161" s="1687" t="s">
        <v>117</v>
      </c>
      <c r="B161" s="1688"/>
      <c r="C161" s="1688"/>
      <c r="D161" s="1688"/>
      <c r="E161" s="1688"/>
      <c r="F161" s="1688"/>
      <c r="G161" s="1162" t="s">
        <v>1247</v>
      </c>
      <c r="H161" s="5"/>
    </row>
    <row r="162" spans="1:11">
      <c r="A162" s="384"/>
      <c r="B162" s="385"/>
      <c r="C162" s="385"/>
      <c r="D162" s="385"/>
      <c r="E162" s="385"/>
      <c r="F162" s="386"/>
      <c r="G162" s="1163"/>
      <c r="H162" s="5"/>
    </row>
    <row r="163" spans="1:11">
      <c r="A163" s="349"/>
      <c r="B163" s="350"/>
      <c r="C163" s="350"/>
      <c r="D163" s="350"/>
      <c r="E163" s="350"/>
      <c r="F163" s="351"/>
      <c r="G163" s="1163"/>
      <c r="H163" s="5"/>
    </row>
    <row r="164" spans="1:11">
      <c r="A164" s="349"/>
      <c r="B164" s="350"/>
      <c r="C164" s="350"/>
      <c r="D164" s="350"/>
      <c r="E164" s="350"/>
      <c r="F164" s="351"/>
      <c r="G164" s="1163"/>
      <c r="H164" s="5"/>
    </row>
    <row r="165" spans="1:11" ht="15" customHeight="1">
      <c r="A165" s="349"/>
      <c r="B165" s="350"/>
      <c r="C165" s="350"/>
      <c r="D165" s="350"/>
      <c r="E165" s="350"/>
      <c r="F165" s="351"/>
      <c r="G165" s="1163"/>
      <c r="H165" s="5"/>
      <c r="I165" s="87"/>
      <c r="J165" s="87"/>
      <c r="K165" s="87"/>
    </row>
    <row r="166" spans="1:11" ht="15" customHeight="1">
      <c r="A166" s="349"/>
      <c r="B166" s="350"/>
      <c r="C166" s="350"/>
      <c r="D166" s="350"/>
      <c r="E166" s="350"/>
      <c r="F166" s="351"/>
      <c r="G166" s="1163"/>
      <c r="H166" s="154"/>
      <c r="I166" s="87"/>
      <c r="J166" s="87"/>
      <c r="K166" s="87"/>
    </row>
    <row r="167" spans="1:11">
      <c r="A167" s="349"/>
      <c r="B167" s="350"/>
      <c r="C167" s="350"/>
      <c r="D167" s="350"/>
      <c r="E167" s="350"/>
      <c r="F167" s="351"/>
      <c r="G167" s="1163"/>
      <c r="H167" s="5"/>
    </row>
    <row r="168" spans="1:11">
      <c r="A168" s="349"/>
      <c r="B168" s="350"/>
      <c r="C168" s="350"/>
      <c r="D168" s="350"/>
      <c r="E168" s="350"/>
      <c r="F168" s="351"/>
      <c r="G168" s="1163"/>
      <c r="H168" s="5"/>
    </row>
    <row r="169" spans="1:11">
      <c r="A169" s="349"/>
      <c r="B169" s="350"/>
      <c r="C169" s="350"/>
      <c r="D169" s="350"/>
      <c r="E169" s="350"/>
      <c r="F169" s="351"/>
      <c r="G169" s="1163"/>
      <c r="H169" s="5"/>
    </row>
    <row r="170" spans="1:11">
      <c r="A170" s="349"/>
      <c r="B170" s="350"/>
      <c r="C170" s="350"/>
      <c r="D170" s="350"/>
      <c r="E170" s="350"/>
      <c r="F170" s="351"/>
      <c r="G170" s="1163"/>
      <c r="H170" s="5"/>
    </row>
    <row r="171" spans="1:11" ht="15.75" thickBot="1">
      <c r="A171" s="352"/>
      <c r="B171" s="353"/>
      <c r="C171" s="353"/>
      <c r="D171" s="353"/>
      <c r="E171" s="353"/>
      <c r="F171" s="354"/>
      <c r="G171" s="1164"/>
      <c r="H171" s="5"/>
    </row>
    <row r="172" spans="1:11" hidden="1" outlineLevel="1">
      <c r="A172" s="346"/>
      <c r="B172" s="347"/>
      <c r="C172" s="347"/>
      <c r="D172" s="347"/>
      <c r="E172" s="347"/>
      <c r="F172" s="347"/>
      <c r="G172" s="1681" t="s">
        <v>744</v>
      </c>
      <c r="H172" s="5"/>
    </row>
    <row r="173" spans="1:11" hidden="1" outlineLevel="1">
      <c r="A173" s="349"/>
      <c r="B173" s="350"/>
      <c r="C173" s="350"/>
      <c r="D173" s="350"/>
      <c r="E173" s="350"/>
      <c r="F173" s="350"/>
      <c r="G173" s="1644"/>
      <c r="H173" s="5"/>
    </row>
    <row r="174" spans="1:11" hidden="1" outlineLevel="1">
      <c r="A174" s="349"/>
      <c r="B174" s="350"/>
      <c r="C174" s="350"/>
      <c r="D174" s="350"/>
      <c r="E174" s="350"/>
      <c r="F174" s="350"/>
      <c r="G174" s="1644"/>
      <c r="H174" s="5"/>
    </row>
    <row r="175" spans="1:11" hidden="1" outlineLevel="1">
      <c r="A175" s="349"/>
      <c r="B175" s="350"/>
      <c r="C175" s="350"/>
      <c r="D175" s="350"/>
      <c r="E175" s="350"/>
      <c r="F175" s="350"/>
      <c r="G175" s="1644"/>
      <c r="H175" s="5"/>
    </row>
    <row r="176" spans="1:11" hidden="1" outlineLevel="1">
      <c r="A176" s="349"/>
      <c r="B176" s="350"/>
      <c r="C176" s="350"/>
      <c r="D176" s="350"/>
      <c r="E176" s="350"/>
      <c r="F176" s="350"/>
      <c r="G176" s="1644"/>
      <c r="H176" s="5"/>
    </row>
    <row r="177" spans="1:8" hidden="1" outlineLevel="1">
      <c r="A177" s="349"/>
      <c r="B177" s="350"/>
      <c r="C177" s="350"/>
      <c r="D177" s="350"/>
      <c r="E177" s="350"/>
      <c r="F177" s="350"/>
      <c r="G177" s="1644"/>
      <c r="H177" s="5"/>
    </row>
    <row r="178" spans="1:8" hidden="1" outlineLevel="1">
      <c r="A178" s="349"/>
      <c r="B178" s="350"/>
      <c r="C178" s="350"/>
      <c r="D178" s="350"/>
      <c r="E178" s="350"/>
      <c r="F178" s="350"/>
      <c r="G178" s="1644"/>
      <c r="H178" s="5"/>
    </row>
    <row r="179" spans="1:8" hidden="1" outlineLevel="1">
      <c r="A179" s="349"/>
      <c r="B179" s="350"/>
      <c r="C179" s="350"/>
      <c r="D179" s="350"/>
      <c r="E179" s="350"/>
      <c r="F179" s="350"/>
      <c r="G179" s="1644"/>
      <c r="H179" s="5"/>
    </row>
    <row r="180" spans="1:8" hidden="1" outlineLevel="1">
      <c r="A180" s="349"/>
      <c r="B180" s="350"/>
      <c r="C180" s="350"/>
      <c r="D180" s="350"/>
      <c r="E180" s="350"/>
      <c r="F180" s="350"/>
      <c r="G180" s="1644"/>
      <c r="H180" s="5"/>
    </row>
    <row r="181" spans="1:8" ht="15.75" hidden="1" outlineLevel="1" thickBot="1">
      <c r="A181" s="352"/>
      <c r="B181" s="353"/>
      <c r="C181" s="353"/>
      <c r="D181" s="353"/>
      <c r="E181" s="353"/>
      <c r="F181" s="353"/>
      <c r="G181" s="164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4"/>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124" t="s">
        <v>692</v>
      </c>
      <c r="B1" s="1125"/>
      <c r="C1" s="1125"/>
      <c r="D1" s="1125"/>
      <c r="E1" s="1125"/>
      <c r="F1" s="1125"/>
      <c r="G1" s="768"/>
      <c r="H1" s="208"/>
    </row>
    <row r="2" spans="1:8">
      <c r="A2" s="1126" t="s">
        <v>235</v>
      </c>
      <c r="B2" s="1127"/>
      <c r="C2" s="1127"/>
      <c r="D2" s="1127"/>
      <c r="E2" s="1127"/>
      <c r="F2" s="1127"/>
      <c r="G2" s="769"/>
      <c r="H2" s="208"/>
    </row>
    <row r="3" spans="1:8" ht="15.75" thickBot="1">
      <c r="A3" s="1128"/>
      <c r="B3" s="1129"/>
      <c r="C3" s="1129"/>
      <c r="D3" s="1129"/>
      <c r="E3" s="1129"/>
      <c r="F3" s="1129"/>
      <c r="G3" s="1130"/>
    </row>
    <row r="4" spans="1:8" ht="21.75" customHeight="1">
      <c r="A4" s="1131" t="s">
        <v>29</v>
      </c>
      <c r="B4" s="1132"/>
      <c r="C4" s="1132"/>
      <c r="D4" s="1132"/>
      <c r="E4" s="1132"/>
      <c r="F4" s="1132"/>
      <c r="G4" s="850" t="s">
        <v>1384</v>
      </c>
    </row>
    <row r="5" spans="1:8" ht="20.25" customHeight="1" thickBot="1">
      <c r="A5" s="1134"/>
      <c r="B5" s="1135"/>
      <c r="C5" s="1135"/>
      <c r="D5" s="1135"/>
      <c r="E5" s="1135"/>
      <c r="F5" s="1135"/>
      <c r="G5" s="851" t="s">
        <v>1385</v>
      </c>
    </row>
    <row r="6" spans="1:8" ht="15.75" thickBot="1">
      <c r="A6" s="633" t="s">
        <v>1174</v>
      </c>
      <c r="B6" s="744"/>
      <c r="C6" s="983">
        <f>Obsah!C4</f>
        <v>43100</v>
      </c>
      <c r="D6" s="448"/>
      <c r="E6" s="448"/>
      <c r="F6" s="626"/>
      <c r="G6" s="628"/>
    </row>
    <row r="7" spans="1:8" ht="15" customHeight="1">
      <c r="A7" s="1218" t="s">
        <v>118</v>
      </c>
      <c r="B7" s="1219"/>
      <c r="C7" s="1219"/>
      <c r="D7" s="1219"/>
      <c r="E7" s="1219"/>
      <c r="F7" s="1220"/>
      <c r="G7" s="1422" t="s">
        <v>1230</v>
      </c>
    </row>
    <row r="8" spans="1:8">
      <c r="A8" s="1182" t="s">
        <v>1432</v>
      </c>
      <c r="B8" s="1183"/>
      <c r="C8" s="1183"/>
      <c r="D8" s="1183"/>
      <c r="E8" s="1183"/>
      <c r="F8" s="1184"/>
      <c r="G8" s="1423"/>
    </row>
    <row r="9" spans="1:8">
      <c r="A9" s="1182"/>
      <c r="B9" s="1183"/>
      <c r="C9" s="1183"/>
      <c r="D9" s="1183"/>
      <c r="E9" s="1183"/>
      <c r="F9" s="1184"/>
      <c r="G9" s="1423"/>
    </row>
    <row r="10" spans="1:8">
      <c r="A10" s="1182"/>
      <c r="B10" s="1183"/>
      <c r="C10" s="1183"/>
      <c r="D10" s="1183"/>
      <c r="E10" s="1183"/>
      <c r="F10" s="1184"/>
      <c r="G10" s="1423"/>
    </row>
    <row r="11" spans="1:8">
      <c r="A11" s="1182"/>
      <c r="B11" s="1183"/>
      <c r="C11" s="1183"/>
      <c r="D11" s="1183"/>
      <c r="E11" s="1183"/>
      <c r="F11" s="1184"/>
      <c r="G11" s="1423"/>
    </row>
    <row r="12" spans="1:8" ht="15.75" thickBot="1">
      <c r="A12" s="1778"/>
      <c r="B12" s="1692"/>
      <c r="C12" s="1692"/>
      <c r="D12" s="1692"/>
      <c r="E12" s="1692"/>
      <c r="F12" s="1693"/>
      <c r="G12" s="1424"/>
    </row>
    <row r="13" spans="1:8">
      <c r="A13" s="1218" t="s">
        <v>119</v>
      </c>
      <c r="B13" s="1219"/>
      <c r="C13" s="1219"/>
      <c r="D13" s="1219"/>
      <c r="E13" s="1219"/>
      <c r="F13" s="1220"/>
      <c r="G13" s="1371" t="s">
        <v>1231</v>
      </c>
    </row>
    <row r="14" spans="1:8">
      <c r="A14" s="1182"/>
      <c r="B14" s="1183"/>
      <c r="C14" s="1183"/>
      <c r="D14" s="1183"/>
      <c r="E14" s="1183"/>
      <c r="F14" s="1184"/>
      <c r="G14" s="1372"/>
    </row>
    <row r="15" spans="1:8">
      <c r="A15" s="1182"/>
      <c r="B15" s="1183"/>
      <c r="C15" s="1183"/>
      <c r="D15" s="1183"/>
      <c r="E15" s="1183"/>
      <c r="F15" s="1184"/>
      <c r="G15" s="1372"/>
    </row>
    <row r="16" spans="1:8">
      <c r="A16" s="1182"/>
      <c r="B16" s="1183"/>
      <c r="C16" s="1183"/>
      <c r="D16" s="1183"/>
      <c r="E16" s="1183"/>
      <c r="F16" s="1184"/>
      <c r="G16" s="1372"/>
    </row>
    <row r="17" spans="1:7">
      <c r="A17" s="1182"/>
      <c r="B17" s="1183"/>
      <c r="C17" s="1183"/>
      <c r="D17" s="1183"/>
      <c r="E17" s="1183"/>
      <c r="F17" s="1184"/>
      <c r="G17" s="1372"/>
    </row>
    <row r="18" spans="1:7" ht="15.75" thickBot="1">
      <c r="A18" s="1778"/>
      <c r="B18" s="1692"/>
      <c r="C18" s="1692"/>
      <c r="D18" s="1692"/>
      <c r="E18" s="1692"/>
      <c r="F18" s="1693"/>
      <c r="G18" s="1409"/>
    </row>
    <row r="19" spans="1:7">
      <c r="A19" s="1218" t="s">
        <v>120</v>
      </c>
      <c r="B19" s="1219"/>
      <c r="C19" s="1219"/>
      <c r="D19" s="1219"/>
      <c r="E19" s="1219"/>
      <c r="F19" s="1220"/>
      <c r="G19" s="1422" t="s">
        <v>1232</v>
      </c>
    </row>
    <row r="20" spans="1:7">
      <c r="A20" s="1759"/>
      <c r="B20" s="1760"/>
      <c r="C20" s="1760"/>
      <c r="D20" s="1760"/>
      <c r="E20" s="1760"/>
      <c r="F20" s="1761"/>
      <c r="G20" s="1423"/>
    </row>
    <row r="21" spans="1:7">
      <c r="A21" s="1759"/>
      <c r="B21" s="1760"/>
      <c r="C21" s="1760"/>
      <c r="D21" s="1760"/>
      <c r="E21" s="1760"/>
      <c r="F21" s="1761"/>
      <c r="G21" s="1423"/>
    </row>
    <row r="22" spans="1:7">
      <c r="A22" s="1759"/>
      <c r="B22" s="1760"/>
      <c r="C22" s="1760"/>
      <c r="D22" s="1760"/>
      <c r="E22" s="1760"/>
      <c r="F22" s="1761"/>
      <c r="G22" s="1423"/>
    </row>
    <row r="23" spans="1:7">
      <c r="A23" s="1759"/>
      <c r="B23" s="1760"/>
      <c r="C23" s="1760"/>
      <c r="D23" s="1760"/>
      <c r="E23" s="1760"/>
      <c r="F23" s="1761"/>
      <c r="G23" s="1423"/>
    </row>
    <row r="24" spans="1:7" ht="15.75" thickBot="1">
      <c r="A24" s="1762"/>
      <c r="B24" s="1763"/>
      <c r="C24" s="1763"/>
      <c r="D24" s="1763"/>
      <c r="E24" s="1763"/>
      <c r="F24" s="1764"/>
      <c r="G24" s="1424"/>
    </row>
    <row r="25" spans="1:7" ht="16.5" customHeight="1">
      <c r="A25" s="1218" t="s">
        <v>121</v>
      </c>
      <c r="B25" s="1219"/>
      <c r="C25" s="1219"/>
      <c r="D25" s="1219"/>
      <c r="E25" s="1219"/>
      <c r="F25" s="1220"/>
      <c r="G25" s="1111" t="s">
        <v>1233</v>
      </c>
    </row>
    <row r="26" spans="1:7">
      <c r="A26" s="1182" t="s">
        <v>122</v>
      </c>
      <c r="B26" s="1183"/>
      <c r="C26" s="1183" t="s">
        <v>123</v>
      </c>
      <c r="D26" s="1183"/>
      <c r="E26" s="1183" t="s">
        <v>124</v>
      </c>
      <c r="F26" s="1184"/>
      <c r="G26" s="1113"/>
    </row>
    <row r="27" spans="1:7">
      <c r="A27" s="1759"/>
      <c r="B27" s="1760"/>
      <c r="C27" s="1183"/>
      <c r="D27" s="1183"/>
      <c r="E27" s="1760"/>
      <c r="F27" s="1761"/>
      <c r="G27" s="1113"/>
    </row>
    <row r="28" spans="1:7">
      <c r="A28" s="1759"/>
      <c r="B28" s="1760"/>
      <c r="C28" s="1183"/>
      <c r="D28" s="1183"/>
      <c r="E28" s="1760"/>
      <c r="F28" s="1761"/>
      <c r="G28" s="1113"/>
    </row>
    <row r="29" spans="1:7">
      <c r="A29" s="1759"/>
      <c r="B29" s="1760"/>
      <c r="C29" s="1183"/>
      <c r="D29" s="1183"/>
      <c r="E29" s="1760"/>
      <c r="F29" s="1761"/>
      <c r="G29" s="1113"/>
    </row>
    <row r="30" spans="1:7">
      <c r="A30" s="1759"/>
      <c r="B30" s="1760"/>
      <c r="C30" s="1760"/>
      <c r="D30" s="1760"/>
      <c r="E30" s="1760"/>
      <c r="F30" s="1761"/>
      <c r="G30" s="1113"/>
    </row>
    <row r="31" spans="1:7" ht="15.75" thickBot="1">
      <c r="A31" s="1762"/>
      <c r="B31" s="1763"/>
      <c r="C31" s="1763"/>
      <c r="D31" s="1763"/>
      <c r="E31" s="1763"/>
      <c r="F31" s="1764"/>
      <c r="G31" s="1113"/>
    </row>
    <row r="32" spans="1:7" ht="15.75" hidden="1" outlineLevel="1" thickBot="1">
      <c r="A32" s="1771"/>
      <c r="B32" s="1772"/>
      <c r="C32" s="1767"/>
      <c r="D32" s="1772"/>
      <c r="E32" s="1767"/>
      <c r="F32" s="1773"/>
      <c r="G32" s="1113" t="s">
        <v>745</v>
      </c>
    </row>
    <row r="33" spans="1:7" ht="15.75" hidden="1" outlineLevel="1" thickBot="1">
      <c r="A33" s="1407"/>
      <c r="B33" s="1712"/>
      <c r="C33" s="1184"/>
      <c r="D33" s="1712"/>
      <c r="E33" s="1184"/>
      <c r="F33" s="1408"/>
      <c r="G33" s="1113"/>
    </row>
    <row r="34" spans="1:7" ht="15.75" hidden="1" outlineLevel="1" thickBot="1">
      <c r="A34" s="1407"/>
      <c r="B34" s="1712"/>
      <c r="C34" s="1184"/>
      <c r="D34" s="1712"/>
      <c r="E34" s="1184"/>
      <c r="F34" s="1408"/>
      <c r="G34" s="1113"/>
    </row>
    <row r="35" spans="1:7" ht="15.75" hidden="1" outlineLevel="1" thickBot="1">
      <c r="A35" s="1407"/>
      <c r="B35" s="1712"/>
      <c r="C35" s="1184"/>
      <c r="D35" s="1712"/>
      <c r="E35" s="1184"/>
      <c r="F35" s="1408"/>
      <c r="G35" s="1113"/>
    </row>
    <row r="36" spans="1:7" ht="15.75" hidden="1" outlineLevel="1" thickBot="1">
      <c r="A36" s="1407"/>
      <c r="B36" s="1712"/>
      <c r="C36" s="1184"/>
      <c r="D36" s="1712"/>
      <c r="E36" s="1184"/>
      <c r="F36" s="1408"/>
      <c r="G36" s="1113"/>
    </row>
    <row r="37" spans="1:7" ht="15.75" hidden="1" outlineLevel="1" thickBot="1">
      <c r="A37" s="1407"/>
      <c r="B37" s="1712"/>
      <c r="C37" s="1184"/>
      <c r="D37" s="1712"/>
      <c r="E37" s="1184"/>
      <c r="F37" s="1408"/>
      <c r="G37" s="1113"/>
    </row>
    <row r="38" spans="1:7" ht="15.75" hidden="1" outlineLevel="1" thickBot="1">
      <c r="A38" s="1774"/>
      <c r="B38" s="1775"/>
      <c r="C38" s="1184"/>
      <c r="D38" s="1712"/>
      <c r="E38" s="1184"/>
      <c r="F38" s="1408"/>
      <c r="G38" s="1113"/>
    </row>
    <row r="39" spans="1:7" ht="15.75" hidden="1" outlineLevel="1" thickBot="1">
      <c r="A39" s="1407"/>
      <c r="B39" s="1712"/>
      <c r="C39" s="1184"/>
      <c r="D39" s="1712"/>
      <c r="E39" s="1184"/>
      <c r="F39" s="1408"/>
      <c r="G39" s="1113"/>
    </row>
    <row r="40" spans="1:7" ht="15.75" hidden="1" outlineLevel="1" thickBot="1">
      <c r="A40" s="1407"/>
      <c r="B40" s="1712"/>
      <c r="C40" s="1184"/>
      <c r="D40" s="1712"/>
      <c r="E40" s="1184"/>
      <c r="F40" s="1408"/>
      <c r="G40" s="1113"/>
    </row>
    <row r="41" spans="1:7" ht="15.75" hidden="1" outlineLevel="1" thickBot="1">
      <c r="A41" s="1418"/>
      <c r="B41" s="1714"/>
      <c r="C41" s="1693"/>
      <c r="D41" s="1714"/>
      <c r="E41" s="1776"/>
      <c r="F41" s="1777"/>
      <c r="G41" s="1112"/>
    </row>
    <row r="42" spans="1:7" collapsed="1">
      <c r="A42" s="1768" t="s">
        <v>125</v>
      </c>
      <c r="B42" s="1769"/>
      <c r="C42" s="1769"/>
      <c r="D42" s="1769"/>
      <c r="E42" s="1769"/>
      <c r="F42" s="1770"/>
      <c r="G42" s="1111" t="s">
        <v>1234</v>
      </c>
    </row>
    <row r="43" spans="1:7">
      <c r="A43" s="1649"/>
      <c r="B43" s="1650"/>
      <c r="C43" s="1650"/>
      <c r="D43" s="1650"/>
      <c r="E43" s="1650"/>
      <c r="F43" s="1651"/>
      <c r="G43" s="1113"/>
    </row>
    <row r="44" spans="1:7">
      <c r="A44" s="1182"/>
      <c r="B44" s="1183"/>
      <c r="C44" s="1183"/>
      <c r="D44" s="1183"/>
      <c r="E44" s="1183"/>
      <c r="F44" s="1184"/>
      <c r="G44" s="1113"/>
    </row>
    <row r="45" spans="1:7">
      <c r="A45" s="1182"/>
      <c r="B45" s="1183"/>
      <c r="C45" s="1183"/>
      <c r="D45" s="1183"/>
      <c r="E45" s="1183"/>
      <c r="F45" s="1184"/>
      <c r="G45" s="1113"/>
    </row>
    <row r="46" spans="1:7">
      <c r="A46" s="1759"/>
      <c r="B46" s="1760"/>
      <c r="C46" s="1760"/>
      <c r="D46" s="1760"/>
      <c r="E46" s="1760"/>
      <c r="F46" s="1761"/>
      <c r="G46" s="1113"/>
    </row>
    <row r="47" spans="1:7" ht="15.75" thickBot="1">
      <c r="A47" s="1762"/>
      <c r="B47" s="1763"/>
      <c r="C47" s="1763"/>
      <c r="D47" s="1763"/>
      <c r="E47" s="1763"/>
      <c r="F47" s="1764"/>
      <c r="G47" s="1113"/>
    </row>
    <row r="48" spans="1:7" ht="15.75" hidden="1" outlineLevel="1" thickBot="1">
      <c r="A48" s="1765"/>
      <c r="B48" s="1766"/>
      <c r="C48" s="1766"/>
      <c r="D48" s="1766"/>
      <c r="E48" s="1766"/>
      <c r="F48" s="1767"/>
      <c r="G48" s="1113" t="s">
        <v>746</v>
      </c>
    </row>
    <row r="49" spans="1:7" ht="15.75" hidden="1" outlineLevel="1" thickBot="1">
      <c r="A49" s="1759"/>
      <c r="B49" s="1760"/>
      <c r="C49" s="1760"/>
      <c r="D49" s="1760"/>
      <c r="E49" s="1760"/>
      <c r="F49" s="1761"/>
      <c r="G49" s="1113"/>
    </row>
    <row r="50" spans="1:7" ht="15.75" hidden="1" outlineLevel="1" thickBot="1">
      <c r="A50" s="1759"/>
      <c r="B50" s="1760"/>
      <c r="C50" s="1760"/>
      <c r="D50" s="1760"/>
      <c r="E50" s="1760"/>
      <c r="F50" s="1761"/>
      <c r="G50" s="1113"/>
    </row>
    <row r="51" spans="1:7" ht="15.75" hidden="1" outlineLevel="1" thickBot="1">
      <c r="A51" s="1759"/>
      <c r="B51" s="1760"/>
      <c r="C51" s="1760"/>
      <c r="D51" s="1760"/>
      <c r="E51" s="1760"/>
      <c r="F51" s="1761"/>
      <c r="G51" s="1113"/>
    </row>
    <row r="52" spans="1:7" ht="15.75" hidden="1" outlineLevel="1" thickBot="1">
      <c r="A52" s="1762"/>
      <c r="B52" s="1763"/>
      <c r="C52" s="1763"/>
      <c r="D52" s="1763"/>
      <c r="E52" s="1763"/>
      <c r="F52" s="1764"/>
      <c r="G52" s="1112"/>
    </row>
    <row r="53" spans="1:7" ht="21" customHeight="1" collapsed="1">
      <c r="A53" s="1756" t="s">
        <v>126</v>
      </c>
      <c r="B53" s="1757"/>
      <c r="C53" s="1757"/>
      <c r="D53" s="1757"/>
      <c r="E53" s="1757"/>
      <c r="F53" s="1758"/>
      <c r="G53" s="1162" t="s">
        <v>1235</v>
      </c>
    </row>
    <row r="54" spans="1:7">
      <c r="A54" s="1755" t="s">
        <v>127</v>
      </c>
      <c r="B54" s="1752"/>
      <c r="C54" s="1752"/>
      <c r="D54" s="1752" t="s">
        <v>128</v>
      </c>
      <c r="E54" s="1752"/>
      <c r="F54" s="1188"/>
      <c r="G54" s="1163"/>
    </row>
    <row r="55" spans="1:7">
      <c r="A55" s="734" t="s">
        <v>129</v>
      </c>
      <c r="B55" s="1752" t="s">
        <v>130</v>
      </c>
      <c r="C55" s="1752"/>
      <c r="D55" s="732" t="s">
        <v>129</v>
      </c>
      <c r="E55" s="1752" t="s">
        <v>130</v>
      </c>
      <c r="F55" s="1188"/>
      <c r="G55" s="1163"/>
    </row>
    <row r="56" spans="1:7">
      <c r="A56" s="734"/>
      <c r="B56" s="1752"/>
      <c r="C56" s="1752"/>
      <c r="D56" s="732"/>
      <c r="E56" s="1752"/>
      <c r="F56" s="1188"/>
      <c r="G56" s="1163"/>
    </row>
    <row r="57" spans="1:7">
      <c r="A57" s="734"/>
      <c r="B57" s="1752"/>
      <c r="C57" s="1752"/>
      <c r="D57" s="732"/>
      <c r="E57" s="1752"/>
      <c r="F57" s="1188"/>
      <c r="G57" s="1163"/>
    </row>
    <row r="58" spans="1:7">
      <c r="A58" s="734"/>
      <c r="B58" s="1752"/>
      <c r="C58" s="1752"/>
      <c r="D58" s="732"/>
      <c r="E58" s="1752"/>
      <c r="F58" s="1188"/>
      <c r="G58" s="1163"/>
    </row>
    <row r="59" spans="1:7">
      <c r="A59" s="734"/>
      <c r="B59" s="1752"/>
      <c r="C59" s="1752"/>
      <c r="D59" s="732"/>
      <c r="E59" s="1752"/>
      <c r="F59" s="1188"/>
      <c r="G59" s="1163"/>
    </row>
    <row r="60" spans="1:7" ht="15.75" thickBot="1">
      <c r="A60" s="470"/>
      <c r="B60" s="1751"/>
      <c r="C60" s="1751"/>
      <c r="D60" s="731"/>
      <c r="E60" s="1751"/>
      <c r="F60" s="1179"/>
      <c r="G60" s="1390"/>
    </row>
    <row r="61" spans="1:7" ht="15" hidden="1" customHeight="1" outlineLevel="1">
      <c r="A61" s="471"/>
      <c r="B61" s="1753"/>
      <c r="C61" s="1753"/>
      <c r="D61" s="733"/>
      <c r="E61" s="1753"/>
      <c r="F61" s="1754"/>
      <c r="G61" s="1163" t="s">
        <v>747</v>
      </c>
    </row>
    <row r="62" spans="1:7" ht="15" hidden="1" customHeight="1" outlineLevel="1">
      <c r="A62" s="734"/>
      <c r="B62" s="1752"/>
      <c r="C62" s="1752"/>
      <c r="D62" s="732"/>
      <c r="E62" s="1752"/>
      <c r="F62" s="1188"/>
      <c r="G62" s="1163"/>
    </row>
    <row r="63" spans="1:7" ht="15" hidden="1" customHeight="1" outlineLevel="1">
      <c r="A63" s="734"/>
      <c r="B63" s="1752"/>
      <c r="C63" s="1752"/>
      <c r="D63" s="732"/>
      <c r="E63" s="1752"/>
      <c r="F63" s="1188"/>
      <c r="G63" s="1163"/>
    </row>
    <row r="64" spans="1:7" ht="15" hidden="1" customHeight="1" outlineLevel="1">
      <c r="A64" s="734"/>
      <c r="B64" s="1752"/>
      <c r="C64" s="1752"/>
      <c r="D64" s="732"/>
      <c r="E64" s="1752"/>
      <c r="F64" s="1188"/>
      <c r="G64" s="1163"/>
    </row>
    <row r="65" spans="1:7" ht="15" hidden="1" customHeight="1" outlineLevel="1">
      <c r="A65" s="734"/>
      <c r="B65" s="1752"/>
      <c r="C65" s="1752"/>
      <c r="D65" s="732"/>
      <c r="E65" s="1752"/>
      <c r="F65" s="1188"/>
      <c r="G65" s="1163"/>
    </row>
    <row r="66" spans="1:7" ht="15" hidden="1" customHeight="1" outlineLevel="1">
      <c r="A66" s="734"/>
      <c r="B66" s="1752"/>
      <c r="C66" s="1752"/>
      <c r="D66" s="732"/>
      <c r="E66" s="1752"/>
      <c r="F66" s="1188"/>
      <c r="G66" s="1163"/>
    </row>
    <row r="67" spans="1:7" ht="15" hidden="1" customHeight="1" outlineLevel="1">
      <c r="A67" s="734"/>
      <c r="B67" s="1752"/>
      <c r="C67" s="1752"/>
      <c r="D67" s="732"/>
      <c r="E67" s="1752"/>
      <c r="F67" s="1188"/>
      <c r="G67" s="1163"/>
    </row>
    <row r="68" spans="1:7" ht="15" hidden="1" customHeight="1" outlineLevel="1">
      <c r="A68" s="734"/>
      <c r="B68" s="1752"/>
      <c r="C68" s="1752"/>
      <c r="D68" s="732"/>
      <c r="E68" s="1752"/>
      <c r="F68" s="1188"/>
      <c r="G68" s="1163"/>
    </row>
    <row r="69" spans="1:7" ht="15" hidden="1" customHeight="1" outlineLevel="1">
      <c r="A69" s="734"/>
      <c r="B69" s="1752"/>
      <c r="C69" s="1752"/>
      <c r="D69" s="732"/>
      <c r="E69" s="1752"/>
      <c r="F69" s="1188"/>
      <c r="G69" s="1163"/>
    </row>
    <row r="70" spans="1:7" ht="15" hidden="1" customHeight="1" outlineLevel="1">
      <c r="A70" s="734"/>
      <c r="B70" s="1752"/>
      <c r="C70" s="1752"/>
      <c r="D70" s="732"/>
      <c r="E70" s="1752"/>
      <c r="F70" s="1188"/>
      <c r="G70" s="1163"/>
    </row>
    <row r="71" spans="1:7" ht="15" hidden="1" customHeight="1" outlineLevel="1">
      <c r="A71" s="734"/>
      <c r="B71" s="1752"/>
      <c r="C71" s="1752"/>
      <c r="D71" s="732"/>
      <c r="E71" s="1752"/>
      <c r="F71" s="1188"/>
      <c r="G71" s="1163"/>
    </row>
    <row r="72" spans="1:7" ht="15" hidden="1" customHeight="1" outlineLevel="1">
      <c r="A72" s="734"/>
      <c r="B72" s="1752"/>
      <c r="C72" s="1752"/>
      <c r="D72" s="732"/>
      <c r="E72" s="1752"/>
      <c r="F72" s="1188"/>
      <c r="G72" s="1163"/>
    </row>
    <row r="73" spans="1:7" ht="15" hidden="1" customHeight="1" outlineLevel="1">
      <c r="A73" s="734"/>
      <c r="B73" s="1752"/>
      <c r="C73" s="1752"/>
      <c r="D73" s="732"/>
      <c r="E73" s="1752"/>
      <c r="F73" s="1188"/>
      <c r="G73" s="1163"/>
    </row>
    <row r="74" spans="1:7" ht="15" hidden="1" customHeight="1" outlineLevel="1">
      <c r="A74" s="734"/>
      <c r="B74" s="1752"/>
      <c r="C74" s="1752"/>
      <c r="D74" s="732"/>
      <c r="E74" s="1752"/>
      <c r="F74" s="1188"/>
      <c r="G74" s="1163"/>
    </row>
    <row r="75" spans="1:7" ht="15" hidden="1" customHeight="1" outlineLevel="1">
      <c r="A75" s="734"/>
      <c r="B75" s="1752"/>
      <c r="C75" s="1752"/>
      <c r="D75" s="732"/>
      <c r="E75" s="1752"/>
      <c r="F75" s="1188"/>
      <c r="G75" s="1163"/>
    </row>
    <row r="76" spans="1:7" ht="15.75" hidden="1" outlineLevel="1" thickBot="1">
      <c r="A76" s="470"/>
      <c r="B76" s="1751"/>
      <c r="C76" s="1751"/>
      <c r="D76" s="731"/>
      <c r="E76" s="1223"/>
      <c r="F76" s="1674"/>
      <c r="G76" s="1164"/>
    </row>
    <row r="77" spans="1:7" ht="30" customHeight="1" collapsed="1">
      <c r="A77" s="1748" t="s">
        <v>131</v>
      </c>
      <c r="B77" s="1749"/>
      <c r="C77" s="1749"/>
      <c r="D77" s="1749"/>
      <c r="E77" s="1749"/>
      <c r="F77" s="1750"/>
      <c r="G77" s="1162" t="s">
        <v>1236</v>
      </c>
    </row>
    <row r="78" spans="1:7">
      <c r="A78" s="387"/>
      <c r="B78" s="388"/>
      <c r="C78" s="388"/>
      <c r="D78" s="388"/>
      <c r="E78" s="388"/>
      <c r="F78" s="389"/>
      <c r="G78" s="1163"/>
    </row>
    <row r="79" spans="1:7">
      <c r="A79" s="390"/>
      <c r="B79" s="391"/>
      <c r="C79" s="391"/>
      <c r="D79" s="391"/>
      <c r="E79" s="391"/>
      <c r="F79" s="392"/>
      <c r="G79" s="1163"/>
    </row>
    <row r="80" spans="1:7">
      <c r="A80" s="390"/>
      <c r="B80" s="391"/>
      <c r="C80" s="391"/>
      <c r="D80" s="391"/>
      <c r="E80" s="391"/>
      <c r="F80" s="392"/>
      <c r="G80" s="1163"/>
    </row>
    <row r="81" spans="1:7">
      <c r="A81" s="390"/>
      <c r="B81" s="391"/>
      <c r="C81" s="391"/>
      <c r="D81" s="391"/>
      <c r="E81" s="391"/>
      <c r="F81" s="392"/>
      <c r="G81" s="1163"/>
    </row>
    <row r="82" spans="1:7" ht="15.75" thickBot="1">
      <c r="A82" s="393"/>
      <c r="B82" s="394"/>
      <c r="C82" s="394"/>
      <c r="D82" s="394"/>
      <c r="E82" s="394"/>
      <c r="F82" s="395"/>
      <c r="G82" s="1164"/>
    </row>
    <row r="83" spans="1:7" hidden="1" outlineLevel="1">
      <c r="A83" s="390"/>
      <c r="B83" s="391"/>
      <c r="C83" s="391"/>
      <c r="D83" s="391"/>
      <c r="E83" s="391"/>
      <c r="F83" s="392"/>
      <c r="G83" s="1629" t="s">
        <v>132</v>
      </c>
    </row>
    <row r="84" spans="1:7" hidden="1" outlineLevel="1">
      <c r="A84" s="390"/>
      <c r="B84" s="391"/>
      <c r="C84" s="391"/>
      <c r="D84" s="391"/>
      <c r="E84" s="391"/>
      <c r="F84" s="392"/>
      <c r="G84" s="1629"/>
    </row>
    <row r="85" spans="1:7" hidden="1" outlineLevel="1">
      <c r="A85" s="390"/>
      <c r="B85" s="391"/>
      <c r="C85" s="391"/>
      <c r="D85" s="391"/>
      <c r="E85" s="391"/>
      <c r="F85" s="392"/>
      <c r="G85" s="1629"/>
    </row>
    <row r="86" spans="1:7" hidden="1" outlineLevel="1">
      <c r="A86" s="390"/>
      <c r="B86" s="391"/>
      <c r="C86" s="391"/>
      <c r="D86" s="391"/>
      <c r="E86" s="391"/>
      <c r="F86" s="392"/>
      <c r="G86" s="1629"/>
    </row>
    <row r="87" spans="1:7" hidden="1" outlineLevel="1">
      <c r="A87" s="390"/>
      <c r="B87" s="391"/>
      <c r="C87" s="391"/>
      <c r="D87" s="391"/>
      <c r="E87" s="391"/>
      <c r="F87" s="392"/>
      <c r="G87" s="1629"/>
    </row>
    <row r="88" spans="1:7" hidden="1" outlineLevel="1">
      <c r="A88" s="390"/>
      <c r="B88" s="391"/>
      <c r="C88" s="391"/>
      <c r="D88" s="391"/>
      <c r="E88" s="391"/>
      <c r="F88" s="392"/>
      <c r="G88" s="1629"/>
    </row>
    <row r="89" spans="1:7" hidden="1" outlineLevel="1">
      <c r="A89" s="390"/>
      <c r="B89" s="391"/>
      <c r="C89" s="391"/>
      <c r="D89" s="391"/>
      <c r="E89" s="391"/>
      <c r="F89" s="392"/>
      <c r="G89" s="1629"/>
    </row>
    <row r="90" spans="1:7" hidden="1" outlineLevel="1">
      <c r="A90" s="390"/>
      <c r="B90" s="391"/>
      <c r="C90" s="391"/>
      <c r="D90" s="391"/>
      <c r="E90" s="391"/>
      <c r="F90" s="392"/>
      <c r="G90" s="1629"/>
    </row>
    <row r="91" spans="1:7" hidden="1" outlineLevel="1">
      <c r="A91" s="390"/>
      <c r="B91" s="391"/>
      <c r="C91" s="391"/>
      <c r="D91" s="391"/>
      <c r="E91" s="391"/>
      <c r="F91" s="392"/>
      <c r="G91" s="1629"/>
    </row>
    <row r="92" spans="1:7" ht="15.75" hidden="1" outlineLevel="1" thickBot="1">
      <c r="A92" s="393"/>
      <c r="B92" s="394"/>
      <c r="C92" s="394"/>
      <c r="D92" s="394"/>
      <c r="E92" s="394"/>
      <c r="F92" s="395"/>
      <c r="G92" s="1630"/>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E1"/>
    </sheetView>
  </sheetViews>
  <sheetFormatPr defaultRowHeight="15" outlineLevelRow="1"/>
  <cols>
    <col min="1" max="1" width="17.28515625" customWidth="1"/>
    <col min="2" max="2" width="9.28515625" customWidth="1"/>
    <col min="3" max="3" width="15.140625" bestFit="1" customWidth="1"/>
    <col min="4" max="5" width="30.7109375" customWidth="1"/>
    <col min="6" max="6" width="16.7109375" customWidth="1"/>
    <col min="7" max="7" width="11.85546875" customWidth="1"/>
  </cols>
  <sheetData>
    <row r="1" spans="1:8">
      <c r="A1" s="1124" t="s">
        <v>693</v>
      </c>
      <c r="B1" s="1125"/>
      <c r="C1" s="1125"/>
      <c r="D1" s="1125"/>
      <c r="E1" s="1125"/>
      <c r="F1" s="787"/>
      <c r="G1" s="768"/>
      <c r="H1" s="208"/>
    </row>
    <row r="2" spans="1:8">
      <c r="A2" s="1126" t="s">
        <v>237</v>
      </c>
      <c r="B2" s="1127"/>
      <c r="C2" s="1127"/>
      <c r="D2" s="1127"/>
      <c r="E2" s="1127"/>
      <c r="F2" s="788"/>
      <c r="G2" s="769"/>
      <c r="H2" s="208"/>
    </row>
    <row r="3" spans="1:8" ht="15.75" thickBot="1">
      <c r="A3" s="1128"/>
      <c r="B3" s="1129"/>
      <c r="C3" s="1129"/>
      <c r="D3" s="1129"/>
      <c r="E3" s="1129"/>
      <c r="F3" s="1129"/>
      <c r="G3" s="1130"/>
    </row>
    <row r="4" spans="1:8">
      <c r="A4" s="1131" t="s">
        <v>29</v>
      </c>
      <c r="B4" s="1132"/>
      <c r="C4" s="1132"/>
      <c r="D4" s="1132"/>
      <c r="E4" s="1132"/>
      <c r="F4" s="710"/>
      <c r="G4" s="1137" t="s">
        <v>1382</v>
      </c>
    </row>
    <row r="5" spans="1:8" ht="24" customHeight="1" thickBot="1">
      <c r="A5" s="1134"/>
      <c r="B5" s="1135"/>
      <c r="C5" s="1135"/>
      <c r="D5" s="1135"/>
      <c r="E5" s="1135"/>
      <c r="F5" s="718"/>
      <c r="G5" s="1178"/>
    </row>
    <row r="6" spans="1:8" ht="15.75" customHeight="1" thickBot="1">
      <c r="A6" s="633" t="s">
        <v>1174</v>
      </c>
      <c r="B6" s="744"/>
      <c r="C6" s="959">
        <f>Obsah!C4</f>
        <v>43100</v>
      </c>
      <c r="D6" s="744" t="s">
        <v>1432</v>
      </c>
      <c r="E6" s="626"/>
      <c r="F6" s="626"/>
      <c r="G6" s="628"/>
    </row>
    <row r="7" spans="1:8" ht="30" customHeight="1">
      <c r="A7" s="1410" t="s">
        <v>133</v>
      </c>
      <c r="B7" s="1411"/>
      <c r="C7" s="1115" t="s">
        <v>134</v>
      </c>
      <c r="D7" s="1779" t="s">
        <v>659</v>
      </c>
      <c r="E7" s="722" t="s">
        <v>135</v>
      </c>
      <c r="F7" s="14"/>
      <c r="G7" s="1162" t="s">
        <v>1229</v>
      </c>
    </row>
    <row r="8" spans="1:8" ht="32.25" customHeight="1">
      <c r="A8" s="1437"/>
      <c r="B8" s="1438"/>
      <c r="C8" s="1147"/>
      <c r="D8" s="1780"/>
      <c r="E8" s="726" t="s">
        <v>136</v>
      </c>
      <c r="F8" s="15"/>
      <c r="G8" s="1644"/>
    </row>
    <row r="9" spans="1:8" ht="32.25" customHeight="1">
      <c r="A9" s="1437"/>
      <c r="B9" s="1438"/>
      <c r="C9" s="1147"/>
      <c r="D9" s="1781"/>
      <c r="E9" s="726" t="s">
        <v>660</v>
      </c>
      <c r="F9" s="15"/>
      <c r="G9" s="1644"/>
    </row>
    <row r="10" spans="1:8" s="88" customFormat="1" ht="30" customHeight="1">
      <c r="A10" s="1437"/>
      <c r="B10" s="1438"/>
      <c r="C10" s="1147"/>
      <c r="D10" s="1438" t="s">
        <v>137</v>
      </c>
      <c r="E10" s="1438"/>
      <c r="F10" s="729"/>
      <c r="G10" s="1644"/>
    </row>
    <row r="11" spans="1:8" ht="15" customHeight="1">
      <c r="A11" s="1437"/>
      <c r="B11" s="1438"/>
      <c r="C11" s="1147"/>
      <c r="D11" s="1752" t="s">
        <v>138</v>
      </c>
      <c r="E11" s="1752"/>
      <c r="F11" s="729"/>
      <c r="G11" s="1644"/>
    </row>
    <row r="12" spans="1:8" ht="30" customHeight="1">
      <c r="A12" s="1437"/>
      <c r="B12" s="1438"/>
      <c r="C12" s="1147"/>
      <c r="D12" s="1438" t="s">
        <v>141</v>
      </c>
      <c r="E12" s="1438"/>
      <c r="F12" s="729"/>
      <c r="G12" s="1644"/>
    </row>
    <row r="13" spans="1:8" ht="30" customHeight="1">
      <c r="A13" s="1437"/>
      <c r="B13" s="1438"/>
      <c r="C13" s="1147"/>
      <c r="D13" s="1438" t="s">
        <v>146</v>
      </c>
      <c r="E13" s="1438"/>
      <c r="F13" s="729"/>
      <c r="G13" s="1644"/>
    </row>
    <row r="14" spans="1:8" ht="15" customHeight="1">
      <c r="A14" s="1437"/>
      <c r="B14" s="1438"/>
      <c r="C14" s="1147"/>
      <c r="D14" s="1438" t="s">
        <v>142</v>
      </c>
      <c r="E14" s="1438"/>
      <c r="F14" s="729"/>
      <c r="G14" s="1644"/>
    </row>
    <row r="15" spans="1:8" ht="30" customHeight="1">
      <c r="A15" s="1437"/>
      <c r="B15" s="1438"/>
      <c r="C15" s="1147"/>
      <c r="D15" s="1438" t="s">
        <v>140</v>
      </c>
      <c r="E15" s="1438"/>
      <c r="F15" s="729"/>
      <c r="G15" s="1644"/>
    </row>
    <row r="16" spans="1:8" ht="30" customHeight="1">
      <c r="A16" s="1437"/>
      <c r="B16" s="1438"/>
      <c r="C16" s="1147"/>
      <c r="D16" s="1438" t="s">
        <v>139</v>
      </c>
      <c r="E16" s="1438"/>
      <c r="F16" s="729"/>
      <c r="G16" s="1644"/>
    </row>
    <row r="17" spans="1:7" ht="30" customHeight="1">
      <c r="A17" s="1437"/>
      <c r="B17" s="1438"/>
      <c r="C17" s="1147"/>
      <c r="D17" s="1438" t="s">
        <v>143</v>
      </c>
      <c r="E17" s="1438"/>
      <c r="F17" s="729"/>
      <c r="G17" s="1644"/>
    </row>
    <row r="18" spans="1:7" ht="30" customHeight="1">
      <c r="A18" s="1437"/>
      <c r="B18" s="1438"/>
      <c r="C18" s="1147" t="s">
        <v>144</v>
      </c>
      <c r="D18" s="1782" t="s">
        <v>659</v>
      </c>
      <c r="E18" s="726" t="s">
        <v>135</v>
      </c>
      <c r="F18" s="729"/>
      <c r="G18" s="1644"/>
    </row>
    <row r="19" spans="1:7" ht="30" customHeight="1">
      <c r="A19" s="1437"/>
      <c r="B19" s="1438"/>
      <c r="C19" s="1147"/>
      <c r="D19" s="1780"/>
      <c r="E19" s="726" t="s">
        <v>136</v>
      </c>
      <c r="F19" s="729"/>
      <c r="G19" s="1644"/>
    </row>
    <row r="20" spans="1:7" ht="30" customHeight="1">
      <c r="A20" s="1437"/>
      <c r="B20" s="1438"/>
      <c r="C20" s="1147"/>
      <c r="D20" s="1781"/>
      <c r="E20" s="726" t="s">
        <v>660</v>
      </c>
      <c r="F20" s="729"/>
      <c r="G20" s="1644"/>
    </row>
    <row r="21" spans="1:7" ht="30" customHeight="1">
      <c r="A21" s="1437"/>
      <c r="B21" s="1438"/>
      <c r="C21" s="1147"/>
      <c r="D21" s="1438" t="s">
        <v>137</v>
      </c>
      <c r="E21" s="1438"/>
      <c r="F21" s="15"/>
      <c r="G21" s="1644"/>
    </row>
    <row r="22" spans="1:7" ht="15" customHeight="1">
      <c r="A22" s="1437"/>
      <c r="B22" s="1438"/>
      <c r="C22" s="1147"/>
      <c r="D22" s="1752" t="s">
        <v>138</v>
      </c>
      <c r="E22" s="1752"/>
      <c r="F22" s="15"/>
      <c r="G22" s="1644"/>
    </row>
    <row r="23" spans="1:7" ht="30" customHeight="1">
      <c r="A23" s="1437"/>
      <c r="B23" s="1438"/>
      <c r="C23" s="1147"/>
      <c r="D23" s="1438" t="s">
        <v>141</v>
      </c>
      <c r="E23" s="1438"/>
      <c r="F23" s="15"/>
      <c r="G23" s="1644"/>
    </row>
    <row r="24" spans="1:7" ht="30" customHeight="1">
      <c r="A24" s="1437"/>
      <c r="B24" s="1438"/>
      <c r="C24" s="1147"/>
      <c r="D24" s="1438" t="s">
        <v>145</v>
      </c>
      <c r="E24" s="1438"/>
      <c r="F24" s="15"/>
      <c r="G24" s="1644"/>
    </row>
    <row r="25" spans="1:7">
      <c r="A25" s="1437"/>
      <c r="B25" s="1438"/>
      <c r="C25" s="1147"/>
      <c r="D25" s="1438" t="s">
        <v>142</v>
      </c>
      <c r="E25" s="1438"/>
      <c r="F25" s="15"/>
      <c r="G25" s="1644"/>
    </row>
    <row r="26" spans="1:7" ht="30" customHeight="1">
      <c r="A26" s="1437"/>
      <c r="B26" s="1438"/>
      <c r="C26" s="1147"/>
      <c r="D26" s="1438" t="s">
        <v>140</v>
      </c>
      <c r="E26" s="1438"/>
      <c r="F26" s="15"/>
      <c r="G26" s="1644"/>
    </row>
    <row r="27" spans="1:7" ht="30" customHeight="1">
      <c r="A27" s="1437"/>
      <c r="B27" s="1438"/>
      <c r="C27" s="1147"/>
      <c r="D27" s="1438" t="s">
        <v>139</v>
      </c>
      <c r="E27" s="1438"/>
      <c r="F27" s="15"/>
      <c r="G27" s="1644"/>
    </row>
    <row r="28" spans="1:7" ht="36" customHeight="1" thickBot="1">
      <c r="A28" s="1445"/>
      <c r="B28" s="1446"/>
      <c r="C28" s="1156"/>
      <c r="D28" s="1446" t="s">
        <v>143</v>
      </c>
      <c r="E28" s="1446"/>
      <c r="F28" s="16"/>
      <c r="G28" s="1645"/>
    </row>
    <row r="29" spans="1:7" ht="30" hidden="1" customHeight="1" outlineLevel="1">
      <c r="A29" s="1410" t="s">
        <v>133</v>
      </c>
      <c r="B29" s="1411"/>
      <c r="C29" s="1757" t="s">
        <v>134</v>
      </c>
      <c r="D29" s="1779" t="s">
        <v>659</v>
      </c>
      <c r="E29" s="205" t="s">
        <v>135</v>
      </c>
      <c r="F29" s="14"/>
      <c r="G29" s="1681" t="s">
        <v>748</v>
      </c>
    </row>
    <row r="30" spans="1:7" ht="30" hidden="1" customHeight="1" outlineLevel="1">
      <c r="A30" s="1437"/>
      <c r="B30" s="1438"/>
      <c r="C30" s="1752"/>
      <c r="D30" s="1780"/>
      <c r="E30" s="206" t="s">
        <v>136</v>
      </c>
      <c r="F30" s="15"/>
      <c r="G30" s="1644"/>
    </row>
    <row r="31" spans="1:7" ht="30" hidden="1" customHeight="1" outlineLevel="1">
      <c r="A31" s="1437"/>
      <c r="B31" s="1438"/>
      <c r="C31" s="1752"/>
      <c r="D31" s="1781"/>
      <c r="E31" s="206" t="s">
        <v>660</v>
      </c>
      <c r="F31" s="15"/>
      <c r="G31" s="1644"/>
    </row>
    <row r="32" spans="1:7" ht="30" hidden="1" customHeight="1" outlineLevel="1">
      <c r="A32" s="1437"/>
      <c r="B32" s="1438"/>
      <c r="C32" s="1752"/>
      <c r="D32" s="1438" t="s">
        <v>137</v>
      </c>
      <c r="E32" s="1438"/>
      <c r="F32" s="207"/>
      <c r="G32" s="1644"/>
    </row>
    <row r="33" spans="1:7" ht="15" hidden="1" customHeight="1" outlineLevel="1">
      <c r="A33" s="1437"/>
      <c r="B33" s="1438"/>
      <c r="C33" s="1752"/>
      <c r="D33" s="1752" t="s">
        <v>138</v>
      </c>
      <c r="E33" s="1752"/>
      <c r="F33" s="207"/>
      <c r="G33" s="1644"/>
    </row>
    <row r="34" spans="1:7" ht="30" hidden="1" customHeight="1" outlineLevel="1">
      <c r="A34" s="1437"/>
      <c r="B34" s="1438"/>
      <c r="C34" s="1752"/>
      <c r="D34" s="1438" t="s">
        <v>141</v>
      </c>
      <c r="E34" s="1438"/>
      <c r="F34" s="207"/>
      <c r="G34" s="1644"/>
    </row>
    <row r="35" spans="1:7" ht="30" hidden="1" customHeight="1" outlineLevel="1">
      <c r="A35" s="1437"/>
      <c r="B35" s="1438"/>
      <c r="C35" s="1752"/>
      <c r="D35" s="1438" t="s">
        <v>146</v>
      </c>
      <c r="E35" s="1438"/>
      <c r="F35" s="207"/>
      <c r="G35" s="1644"/>
    </row>
    <row r="36" spans="1:7" ht="15" hidden="1" customHeight="1" outlineLevel="1">
      <c r="A36" s="1437"/>
      <c r="B36" s="1438"/>
      <c r="C36" s="1752"/>
      <c r="D36" s="1438" t="s">
        <v>142</v>
      </c>
      <c r="E36" s="1438"/>
      <c r="F36" s="207"/>
      <c r="G36" s="1644"/>
    </row>
    <row r="37" spans="1:7" ht="30" hidden="1" customHeight="1" outlineLevel="1">
      <c r="A37" s="1437"/>
      <c r="B37" s="1438"/>
      <c r="C37" s="1752"/>
      <c r="D37" s="1438" t="s">
        <v>140</v>
      </c>
      <c r="E37" s="1438"/>
      <c r="F37" s="207"/>
      <c r="G37" s="1644"/>
    </row>
    <row r="38" spans="1:7" ht="30" hidden="1" customHeight="1" outlineLevel="1">
      <c r="A38" s="1437"/>
      <c r="B38" s="1438"/>
      <c r="C38" s="1752"/>
      <c r="D38" s="1438" t="s">
        <v>139</v>
      </c>
      <c r="E38" s="1438"/>
      <c r="F38" s="207"/>
      <c r="G38" s="1644"/>
    </row>
    <row r="39" spans="1:7" ht="30" hidden="1" customHeight="1" outlineLevel="1">
      <c r="A39" s="1437"/>
      <c r="B39" s="1438"/>
      <c r="C39" s="1752"/>
      <c r="D39" s="1438" t="s">
        <v>143</v>
      </c>
      <c r="E39" s="1438"/>
      <c r="F39" s="207"/>
      <c r="G39" s="1644"/>
    </row>
    <row r="40" spans="1:7" ht="30" hidden="1" customHeight="1" outlineLevel="1">
      <c r="A40" s="1437"/>
      <c r="B40" s="1438"/>
      <c r="C40" s="1752" t="s">
        <v>144</v>
      </c>
      <c r="D40" s="1782" t="s">
        <v>659</v>
      </c>
      <c r="E40" s="206" t="s">
        <v>135</v>
      </c>
      <c r="F40" s="207"/>
      <c r="G40" s="1644"/>
    </row>
    <row r="41" spans="1:7" ht="30" hidden="1" customHeight="1" outlineLevel="1">
      <c r="A41" s="1437"/>
      <c r="B41" s="1438"/>
      <c r="C41" s="1752"/>
      <c r="D41" s="1780"/>
      <c r="E41" s="206" t="s">
        <v>136</v>
      </c>
      <c r="F41" s="207"/>
      <c r="G41" s="1644"/>
    </row>
    <row r="42" spans="1:7" ht="25.5" hidden="1" outlineLevel="1">
      <c r="A42" s="1437"/>
      <c r="B42" s="1438"/>
      <c r="C42" s="1752"/>
      <c r="D42" s="1781"/>
      <c r="E42" s="206" t="s">
        <v>660</v>
      </c>
      <c r="F42" s="207"/>
      <c r="G42" s="1644"/>
    </row>
    <row r="43" spans="1:7" ht="30" hidden="1" customHeight="1" outlineLevel="1">
      <c r="A43" s="1437"/>
      <c r="B43" s="1438"/>
      <c r="C43" s="1752"/>
      <c r="D43" s="1438" t="s">
        <v>137</v>
      </c>
      <c r="E43" s="1438"/>
      <c r="F43" s="15"/>
      <c r="G43" s="1644"/>
    </row>
    <row r="44" spans="1:7" ht="15" hidden="1" customHeight="1" outlineLevel="1">
      <c r="A44" s="1437"/>
      <c r="B44" s="1438"/>
      <c r="C44" s="1752"/>
      <c r="D44" s="1752" t="s">
        <v>138</v>
      </c>
      <c r="E44" s="1752"/>
      <c r="F44" s="15"/>
      <c r="G44" s="1644"/>
    </row>
    <row r="45" spans="1:7" ht="30" hidden="1" customHeight="1" outlineLevel="1">
      <c r="A45" s="1437"/>
      <c r="B45" s="1438"/>
      <c r="C45" s="1752"/>
      <c r="D45" s="1438" t="s">
        <v>141</v>
      </c>
      <c r="E45" s="1438"/>
      <c r="F45" s="15"/>
      <c r="G45" s="1644"/>
    </row>
    <row r="46" spans="1:7" ht="30" hidden="1" customHeight="1" outlineLevel="1">
      <c r="A46" s="1437"/>
      <c r="B46" s="1438"/>
      <c r="C46" s="1752"/>
      <c r="D46" s="1438" t="s">
        <v>145</v>
      </c>
      <c r="E46" s="1438"/>
      <c r="F46" s="15"/>
      <c r="G46" s="1644"/>
    </row>
    <row r="47" spans="1:7" ht="15" hidden="1" customHeight="1" outlineLevel="1">
      <c r="A47" s="1437"/>
      <c r="B47" s="1438"/>
      <c r="C47" s="1752"/>
      <c r="D47" s="1438" t="s">
        <v>142</v>
      </c>
      <c r="E47" s="1438"/>
      <c r="F47" s="15"/>
      <c r="G47" s="1644"/>
    </row>
    <row r="48" spans="1:7" ht="30" hidden="1" customHeight="1" outlineLevel="1">
      <c r="A48" s="1437"/>
      <c r="B48" s="1438"/>
      <c r="C48" s="1752"/>
      <c r="D48" s="1438" t="s">
        <v>140</v>
      </c>
      <c r="E48" s="1438"/>
      <c r="F48" s="15"/>
      <c r="G48" s="1644"/>
    </row>
    <row r="49" spans="1:7" ht="30" hidden="1" customHeight="1" outlineLevel="1">
      <c r="A49" s="1437"/>
      <c r="B49" s="1438"/>
      <c r="C49" s="1752"/>
      <c r="D49" s="1438" t="s">
        <v>139</v>
      </c>
      <c r="E49" s="1438"/>
      <c r="F49" s="15"/>
      <c r="G49" s="1644"/>
    </row>
    <row r="50" spans="1:7" ht="30" hidden="1" customHeight="1" outlineLevel="1" thickBot="1">
      <c r="A50" s="1783"/>
      <c r="B50" s="1782"/>
      <c r="C50" s="1784"/>
      <c r="D50" s="1782" t="s">
        <v>143</v>
      </c>
      <c r="E50" s="1782"/>
      <c r="F50" s="144"/>
      <c r="G50" s="1645"/>
    </row>
    <row r="51" spans="1:7" ht="30" hidden="1" customHeight="1" outlineLevel="1">
      <c r="A51" s="1410" t="s">
        <v>133</v>
      </c>
      <c r="B51" s="1411"/>
      <c r="C51" s="1757" t="s">
        <v>134</v>
      </c>
      <c r="D51" s="1779" t="s">
        <v>659</v>
      </c>
      <c r="E51" s="205" t="s">
        <v>135</v>
      </c>
      <c r="F51" s="14"/>
      <c r="G51" s="1681" t="s">
        <v>748</v>
      </c>
    </row>
    <row r="52" spans="1:7" ht="30" hidden="1" customHeight="1" outlineLevel="1">
      <c r="A52" s="1437"/>
      <c r="B52" s="1438"/>
      <c r="C52" s="1752"/>
      <c r="D52" s="1780"/>
      <c r="E52" s="206" t="s">
        <v>136</v>
      </c>
      <c r="F52" s="15"/>
      <c r="G52" s="1644"/>
    </row>
    <row r="53" spans="1:7" ht="30" hidden="1" customHeight="1" outlineLevel="1">
      <c r="A53" s="1437"/>
      <c r="B53" s="1438"/>
      <c r="C53" s="1752"/>
      <c r="D53" s="1781"/>
      <c r="E53" s="206" t="s">
        <v>660</v>
      </c>
      <c r="F53" s="15"/>
      <c r="G53" s="1644"/>
    </row>
    <row r="54" spans="1:7" ht="30" hidden="1" customHeight="1" outlineLevel="1">
      <c r="A54" s="1437"/>
      <c r="B54" s="1438"/>
      <c r="C54" s="1752"/>
      <c r="D54" s="1438" t="s">
        <v>137</v>
      </c>
      <c r="E54" s="1438"/>
      <c r="F54" s="207"/>
      <c r="G54" s="1644"/>
    </row>
    <row r="55" spans="1:7" ht="15" hidden="1" customHeight="1" outlineLevel="1">
      <c r="A55" s="1437"/>
      <c r="B55" s="1438"/>
      <c r="C55" s="1752"/>
      <c r="D55" s="1752" t="s">
        <v>138</v>
      </c>
      <c r="E55" s="1752"/>
      <c r="F55" s="207"/>
      <c r="G55" s="1644"/>
    </row>
    <row r="56" spans="1:7" ht="30" hidden="1" customHeight="1" outlineLevel="1">
      <c r="A56" s="1437"/>
      <c r="B56" s="1438"/>
      <c r="C56" s="1752"/>
      <c r="D56" s="1438" t="s">
        <v>141</v>
      </c>
      <c r="E56" s="1438"/>
      <c r="F56" s="207"/>
      <c r="G56" s="1644"/>
    </row>
    <row r="57" spans="1:7" ht="30" hidden="1" customHeight="1" outlineLevel="1">
      <c r="A57" s="1437"/>
      <c r="B57" s="1438"/>
      <c r="C57" s="1752"/>
      <c r="D57" s="1438" t="s">
        <v>146</v>
      </c>
      <c r="E57" s="1438"/>
      <c r="F57" s="207"/>
      <c r="G57" s="1644"/>
    </row>
    <row r="58" spans="1:7" ht="15" hidden="1" customHeight="1" outlineLevel="1">
      <c r="A58" s="1437"/>
      <c r="B58" s="1438"/>
      <c r="C58" s="1752"/>
      <c r="D58" s="1438" t="s">
        <v>142</v>
      </c>
      <c r="E58" s="1438"/>
      <c r="F58" s="207"/>
      <c r="G58" s="1644"/>
    </row>
    <row r="59" spans="1:7" ht="30" hidden="1" customHeight="1" outlineLevel="1">
      <c r="A59" s="1437"/>
      <c r="B59" s="1438"/>
      <c r="C59" s="1752"/>
      <c r="D59" s="1438" t="s">
        <v>140</v>
      </c>
      <c r="E59" s="1438"/>
      <c r="F59" s="207"/>
      <c r="G59" s="1644"/>
    </row>
    <row r="60" spans="1:7" ht="30" hidden="1" customHeight="1" outlineLevel="1">
      <c r="A60" s="1437"/>
      <c r="B60" s="1438"/>
      <c r="C60" s="1752"/>
      <c r="D60" s="1438" t="s">
        <v>139</v>
      </c>
      <c r="E60" s="1438"/>
      <c r="F60" s="207"/>
      <c r="G60" s="1644"/>
    </row>
    <row r="61" spans="1:7" ht="30" hidden="1" customHeight="1" outlineLevel="1">
      <c r="A61" s="1437"/>
      <c r="B61" s="1438"/>
      <c r="C61" s="1752"/>
      <c r="D61" s="1438" t="s">
        <v>143</v>
      </c>
      <c r="E61" s="1438"/>
      <c r="F61" s="207"/>
      <c r="G61" s="1644"/>
    </row>
    <row r="62" spans="1:7" hidden="1" outlineLevel="1">
      <c r="A62" s="1437"/>
      <c r="B62" s="1438"/>
      <c r="C62" s="1752" t="s">
        <v>144</v>
      </c>
      <c r="D62" s="1782" t="s">
        <v>659</v>
      </c>
      <c r="E62" s="206" t="s">
        <v>135</v>
      </c>
      <c r="F62" s="207"/>
      <c r="G62" s="1644"/>
    </row>
    <row r="63" spans="1:7" ht="30" hidden="1" customHeight="1" outlineLevel="1">
      <c r="A63" s="1437"/>
      <c r="B63" s="1438"/>
      <c r="C63" s="1752"/>
      <c r="D63" s="1780"/>
      <c r="E63" s="206" t="s">
        <v>136</v>
      </c>
      <c r="F63" s="207"/>
      <c r="G63" s="1644"/>
    </row>
    <row r="64" spans="1:7" ht="30" hidden="1" customHeight="1" outlineLevel="1">
      <c r="A64" s="1437"/>
      <c r="B64" s="1438"/>
      <c r="C64" s="1752"/>
      <c r="D64" s="1781"/>
      <c r="E64" s="206" t="s">
        <v>660</v>
      </c>
      <c r="F64" s="207"/>
      <c r="G64" s="1644"/>
    </row>
    <row r="65" spans="1:7" ht="30" hidden="1" customHeight="1" outlineLevel="1">
      <c r="A65" s="1437"/>
      <c r="B65" s="1438"/>
      <c r="C65" s="1752"/>
      <c r="D65" s="1438" t="s">
        <v>137</v>
      </c>
      <c r="E65" s="1438"/>
      <c r="F65" s="15"/>
      <c r="G65" s="1644"/>
    </row>
    <row r="66" spans="1:7" ht="15" hidden="1" customHeight="1" outlineLevel="1">
      <c r="A66" s="1437"/>
      <c r="B66" s="1438"/>
      <c r="C66" s="1752"/>
      <c r="D66" s="1752" t="s">
        <v>138</v>
      </c>
      <c r="E66" s="1752"/>
      <c r="F66" s="15"/>
      <c r="G66" s="1644"/>
    </row>
    <row r="67" spans="1:7" ht="30" hidden="1" customHeight="1" outlineLevel="1">
      <c r="A67" s="1437"/>
      <c r="B67" s="1438"/>
      <c r="C67" s="1752"/>
      <c r="D67" s="1438" t="s">
        <v>141</v>
      </c>
      <c r="E67" s="1438"/>
      <c r="F67" s="15"/>
      <c r="G67" s="1644"/>
    </row>
    <row r="68" spans="1:7" ht="30" hidden="1" customHeight="1" outlineLevel="1">
      <c r="A68" s="1437"/>
      <c r="B68" s="1438"/>
      <c r="C68" s="1752"/>
      <c r="D68" s="1438" t="s">
        <v>145</v>
      </c>
      <c r="E68" s="1438"/>
      <c r="F68" s="15"/>
      <c r="G68" s="1644"/>
    </row>
    <row r="69" spans="1:7" ht="15" hidden="1" customHeight="1" outlineLevel="1">
      <c r="A69" s="1437"/>
      <c r="B69" s="1438"/>
      <c r="C69" s="1752"/>
      <c r="D69" s="1438" t="s">
        <v>142</v>
      </c>
      <c r="E69" s="1438"/>
      <c r="F69" s="15"/>
      <c r="G69" s="1644"/>
    </row>
    <row r="70" spans="1:7" ht="30" hidden="1" customHeight="1" outlineLevel="1">
      <c r="A70" s="1437"/>
      <c r="B70" s="1438"/>
      <c r="C70" s="1752"/>
      <c r="D70" s="1438" t="s">
        <v>140</v>
      </c>
      <c r="E70" s="1438"/>
      <c r="F70" s="15"/>
      <c r="G70" s="1644"/>
    </row>
    <row r="71" spans="1:7" ht="30" hidden="1" customHeight="1" outlineLevel="1">
      <c r="A71" s="1437"/>
      <c r="B71" s="1438"/>
      <c r="C71" s="1752"/>
      <c r="D71" s="1438" t="s">
        <v>139</v>
      </c>
      <c r="E71" s="1438"/>
      <c r="F71" s="15"/>
      <c r="G71" s="1644"/>
    </row>
    <row r="72" spans="1:7" ht="30" hidden="1" customHeight="1" outlineLevel="1" thickBot="1">
      <c r="A72" s="1783"/>
      <c r="B72" s="1782"/>
      <c r="C72" s="1784"/>
      <c r="D72" s="1782" t="s">
        <v>143</v>
      </c>
      <c r="E72" s="1782"/>
      <c r="F72" s="144"/>
      <c r="G72" s="1645"/>
    </row>
    <row r="73" spans="1:7" ht="30" hidden="1" customHeight="1" outlineLevel="1">
      <c r="A73" s="1410" t="s">
        <v>133</v>
      </c>
      <c r="B73" s="1411"/>
      <c r="C73" s="1757" t="s">
        <v>134</v>
      </c>
      <c r="D73" s="1779" t="s">
        <v>659</v>
      </c>
      <c r="E73" s="205" t="s">
        <v>135</v>
      </c>
      <c r="F73" s="14"/>
      <c r="G73" s="1681" t="s">
        <v>748</v>
      </c>
    </row>
    <row r="74" spans="1:7" ht="30" hidden="1" customHeight="1" outlineLevel="1">
      <c r="A74" s="1437"/>
      <c r="B74" s="1438"/>
      <c r="C74" s="1752"/>
      <c r="D74" s="1780"/>
      <c r="E74" s="206" t="s">
        <v>136</v>
      </c>
      <c r="F74" s="15"/>
      <c r="G74" s="1644"/>
    </row>
    <row r="75" spans="1:7" ht="30" hidden="1" customHeight="1" outlineLevel="1">
      <c r="A75" s="1437"/>
      <c r="B75" s="1438"/>
      <c r="C75" s="1752"/>
      <c r="D75" s="1781"/>
      <c r="E75" s="206" t="s">
        <v>660</v>
      </c>
      <c r="F75" s="15"/>
      <c r="G75" s="1644"/>
    </row>
    <row r="76" spans="1:7" ht="30" hidden="1" customHeight="1" outlineLevel="1">
      <c r="A76" s="1437"/>
      <c r="B76" s="1438"/>
      <c r="C76" s="1752"/>
      <c r="D76" s="1438" t="s">
        <v>137</v>
      </c>
      <c r="E76" s="1438"/>
      <c r="F76" s="207"/>
      <c r="G76" s="1644"/>
    </row>
    <row r="77" spans="1:7" ht="15" hidden="1" customHeight="1" outlineLevel="1">
      <c r="A77" s="1437"/>
      <c r="B77" s="1438"/>
      <c r="C77" s="1752"/>
      <c r="D77" s="1752" t="s">
        <v>138</v>
      </c>
      <c r="E77" s="1752"/>
      <c r="F77" s="207"/>
      <c r="G77" s="1644"/>
    </row>
    <row r="78" spans="1:7" ht="30" hidden="1" customHeight="1" outlineLevel="1">
      <c r="A78" s="1437"/>
      <c r="B78" s="1438"/>
      <c r="C78" s="1752"/>
      <c r="D78" s="1438" t="s">
        <v>141</v>
      </c>
      <c r="E78" s="1438"/>
      <c r="F78" s="207"/>
      <c r="G78" s="1644"/>
    </row>
    <row r="79" spans="1:7" ht="30" hidden="1" customHeight="1" outlineLevel="1">
      <c r="A79" s="1437"/>
      <c r="B79" s="1438"/>
      <c r="C79" s="1752"/>
      <c r="D79" s="1438" t="s">
        <v>146</v>
      </c>
      <c r="E79" s="1438"/>
      <c r="F79" s="207"/>
      <c r="G79" s="1644"/>
    </row>
    <row r="80" spans="1:7" ht="15" hidden="1" customHeight="1" outlineLevel="1">
      <c r="A80" s="1437"/>
      <c r="B80" s="1438"/>
      <c r="C80" s="1752"/>
      <c r="D80" s="1438" t="s">
        <v>142</v>
      </c>
      <c r="E80" s="1438"/>
      <c r="F80" s="207"/>
      <c r="G80" s="1644"/>
    </row>
    <row r="81" spans="1:7" ht="30" hidden="1" customHeight="1" outlineLevel="1">
      <c r="A81" s="1437"/>
      <c r="B81" s="1438"/>
      <c r="C81" s="1752"/>
      <c r="D81" s="1438" t="s">
        <v>140</v>
      </c>
      <c r="E81" s="1438"/>
      <c r="F81" s="207"/>
      <c r="G81" s="1644"/>
    </row>
    <row r="82" spans="1:7" ht="30" hidden="1" customHeight="1" outlineLevel="1">
      <c r="A82" s="1437"/>
      <c r="B82" s="1438"/>
      <c r="C82" s="1752"/>
      <c r="D82" s="1438" t="s">
        <v>139</v>
      </c>
      <c r="E82" s="1438"/>
      <c r="F82" s="207"/>
      <c r="G82" s="1644"/>
    </row>
    <row r="83" spans="1:7" ht="30" hidden="1" customHeight="1" outlineLevel="1">
      <c r="A83" s="1437"/>
      <c r="B83" s="1438"/>
      <c r="C83" s="1752"/>
      <c r="D83" s="1438" t="s">
        <v>143</v>
      </c>
      <c r="E83" s="1438"/>
      <c r="F83" s="207"/>
      <c r="G83" s="1644"/>
    </row>
    <row r="84" spans="1:7" ht="30" hidden="1" customHeight="1" outlineLevel="1">
      <c r="A84" s="1437"/>
      <c r="B84" s="1438"/>
      <c r="C84" s="1752" t="s">
        <v>144</v>
      </c>
      <c r="D84" s="1782" t="s">
        <v>659</v>
      </c>
      <c r="E84" s="206" t="s">
        <v>135</v>
      </c>
      <c r="F84" s="207"/>
      <c r="G84" s="1644"/>
    </row>
    <row r="85" spans="1:7" ht="30" hidden="1" customHeight="1" outlineLevel="1">
      <c r="A85" s="1437"/>
      <c r="B85" s="1438"/>
      <c r="C85" s="1752"/>
      <c r="D85" s="1780"/>
      <c r="E85" s="206" t="s">
        <v>136</v>
      </c>
      <c r="F85" s="207"/>
      <c r="G85" s="1644"/>
    </row>
    <row r="86" spans="1:7" ht="30" hidden="1" customHeight="1" outlineLevel="1">
      <c r="A86" s="1437"/>
      <c r="B86" s="1438"/>
      <c r="C86" s="1752"/>
      <c r="D86" s="1781"/>
      <c r="E86" s="206" t="s">
        <v>660</v>
      </c>
      <c r="F86" s="207"/>
      <c r="G86" s="1644"/>
    </row>
    <row r="87" spans="1:7" ht="30" hidden="1" customHeight="1" outlineLevel="1">
      <c r="A87" s="1437"/>
      <c r="B87" s="1438"/>
      <c r="C87" s="1752"/>
      <c r="D87" s="1438" t="s">
        <v>137</v>
      </c>
      <c r="E87" s="1438"/>
      <c r="F87" s="15"/>
      <c r="G87" s="1644"/>
    </row>
    <row r="88" spans="1:7" ht="15" hidden="1" customHeight="1" outlineLevel="1">
      <c r="A88" s="1437"/>
      <c r="B88" s="1438"/>
      <c r="C88" s="1752"/>
      <c r="D88" s="1752" t="s">
        <v>138</v>
      </c>
      <c r="E88" s="1752"/>
      <c r="F88" s="15"/>
      <c r="G88" s="1644"/>
    </row>
    <row r="89" spans="1:7" ht="30" hidden="1" customHeight="1" outlineLevel="1">
      <c r="A89" s="1437"/>
      <c r="B89" s="1438"/>
      <c r="C89" s="1752"/>
      <c r="D89" s="1438" t="s">
        <v>141</v>
      </c>
      <c r="E89" s="1438"/>
      <c r="F89" s="15"/>
      <c r="G89" s="1644"/>
    </row>
    <row r="90" spans="1:7" ht="30" hidden="1" customHeight="1" outlineLevel="1">
      <c r="A90" s="1437"/>
      <c r="B90" s="1438"/>
      <c r="C90" s="1752"/>
      <c r="D90" s="1438" t="s">
        <v>145</v>
      </c>
      <c r="E90" s="1438"/>
      <c r="F90" s="15"/>
      <c r="G90" s="1644"/>
    </row>
    <row r="91" spans="1:7" ht="15" hidden="1" customHeight="1" outlineLevel="1">
      <c r="A91" s="1437"/>
      <c r="B91" s="1438"/>
      <c r="C91" s="1752"/>
      <c r="D91" s="1438" t="s">
        <v>142</v>
      </c>
      <c r="E91" s="1438"/>
      <c r="F91" s="15"/>
      <c r="G91" s="1644"/>
    </row>
    <row r="92" spans="1:7" ht="30" hidden="1" customHeight="1" outlineLevel="1">
      <c r="A92" s="1437"/>
      <c r="B92" s="1438"/>
      <c r="C92" s="1752"/>
      <c r="D92" s="1438" t="s">
        <v>140</v>
      </c>
      <c r="E92" s="1438"/>
      <c r="F92" s="15"/>
      <c r="G92" s="1644"/>
    </row>
    <row r="93" spans="1:7" ht="30" hidden="1" customHeight="1" outlineLevel="1">
      <c r="A93" s="1437"/>
      <c r="B93" s="1438"/>
      <c r="C93" s="1752"/>
      <c r="D93" s="1438" t="s">
        <v>139</v>
      </c>
      <c r="E93" s="1438"/>
      <c r="F93" s="15"/>
      <c r="G93" s="1644"/>
    </row>
    <row r="94" spans="1:7" ht="30" hidden="1" customHeight="1" outlineLevel="1" thickBot="1">
      <c r="A94" s="1783"/>
      <c r="B94" s="1782"/>
      <c r="C94" s="1784"/>
      <c r="D94" s="1782" t="s">
        <v>143</v>
      </c>
      <c r="E94" s="1782"/>
      <c r="F94" s="144"/>
      <c r="G94" s="1645"/>
    </row>
    <row r="95" spans="1:7" ht="30" hidden="1" customHeight="1" outlineLevel="1">
      <c r="A95" s="1410" t="s">
        <v>133</v>
      </c>
      <c r="B95" s="1411"/>
      <c r="C95" s="1757" t="s">
        <v>134</v>
      </c>
      <c r="D95" s="1779" t="s">
        <v>659</v>
      </c>
      <c r="E95" s="205" t="s">
        <v>135</v>
      </c>
      <c r="F95" s="14"/>
      <c r="G95" s="1681" t="s">
        <v>748</v>
      </c>
    </row>
    <row r="96" spans="1:7" ht="30" hidden="1" customHeight="1" outlineLevel="1">
      <c r="A96" s="1437"/>
      <c r="B96" s="1438"/>
      <c r="C96" s="1752"/>
      <c r="D96" s="1780"/>
      <c r="E96" s="206" t="s">
        <v>136</v>
      </c>
      <c r="F96" s="15"/>
      <c r="G96" s="1644"/>
    </row>
    <row r="97" spans="1:7" ht="30" hidden="1" customHeight="1" outlineLevel="1">
      <c r="A97" s="1437"/>
      <c r="B97" s="1438"/>
      <c r="C97" s="1752"/>
      <c r="D97" s="1781"/>
      <c r="E97" s="206" t="s">
        <v>660</v>
      </c>
      <c r="F97" s="15"/>
      <c r="G97" s="1644"/>
    </row>
    <row r="98" spans="1:7" ht="30" hidden="1" customHeight="1" outlineLevel="1">
      <c r="A98" s="1437"/>
      <c r="B98" s="1438"/>
      <c r="C98" s="1752"/>
      <c r="D98" s="1438" t="s">
        <v>137</v>
      </c>
      <c r="E98" s="1438"/>
      <c r="F98" s="207"/>
      <c r="G98" s="1644"/>
    </row>
    <row r="99" spans="1:7" ht="15" hidden="1" customHeight="1" outlineLevel="1">
      <c r="A99" s="1437"/>
      <c r="B99" s="1438"/>
      <c r="C99" s="1752"/>
      <c r="D99" s="1752" t="s">
        <v>138</v>
      </c>
      <c r="E99" s="1752"/>
      <c r="F99" s="207"/>
      <c r="G99" s="1644"/>
    </row>
    <row r="100" spans="1:7" ht="30" hidden="1" customHeight="1" outlineLevel="1">
      <c r="A100" s="1437"/>
      <c r="B100" s="1438"/>
      <c r="C100" s="1752"/>
      <c r="D100" s="1438" t="s">
        <v>141</v>
      </c>
      <c r="E100" s="1438"/>
      <c r="F100" s="207"/>
      <c r="G100" s="1644"/>
    </row>
    <row r="101" spans="1:7" ht="30" hidden="1" customHeight="1" outlineLevel="1">
      <c r="A101" s="1437"/>
      <c r="B101" s="1438"/>
      <c r="C101" s="1752"/>
      <c r="D101" s="1438" t="s">
        <v>146</v>
      </c>
      <c r="E101" s="1438"/>
      <c r="F101" s="207"/>
      <c r="G101" s="1644"/>
    </row>
    <row r="102" spans="1:7" ht="15" hidden="1" customHeight="1" outlineLevel="1">
      <c r="A102" s="1437"/>
      <c r="B102" s="1438"/>
      <c r="C102" s="1752"/>
      <c r="D102" s="1438" t="s">
        <v>142</v>
      </c>
      <c r="E102" s="1438"/>
      <c r="F102" s="207"/>
      <c r="G102" s="1644"/>
    </row>
    <row r="103" spans="1:7" ht="30" hidden="1" customHeight="1" outlineLevel="1">
      <c r="A103" s="1437"/>
      <c r="B103" s="1438"/>
      <c r="C103" s="1752"/>
      <c r="D103" s="1438" t="s">
        <v>140</v>
      </c>
      <c r="E103" s="1438"/>
      <c r="F103" s="207"/>
      <c r="G103" s="1644"/>
    </row>
    <row r="104" spans="1:7" ht="30" hidden="1" customHeight="1" outlineLevel="1">
      <c r="A104" s="1437"/>
      <c r="B104" s="1438"/>
      <c r="C104" s="1752"/>
      <c r="D104" s="1438" t="s">
        <v>139</v>
      </c>
      <c r="E104" s="1438"/>
      <c r="F104" s="207"/>
      <c r="G104" s="1644"/>
    </row>
    <row r="105" spans="1:7" ht="30" hidden="1" customHeight="1" outlineLevel="1">
      <c r="A105" s="1437"/>
      <c r="B105" s="1438"/>
      <c r="C105" s="1752"/>
      <c r="D105" s="1438" t="s">
        <v>143</v>
      </c>
      <c r="E105" s="1438"/>
      <c r="F105" s="207"/>
      <c r="G105" s="1644"/>
    </row>
    <row r="106" spans="1:7" ht="30" hidden="1" customHeight="1" outlineLevel="1">
      <c r="A106" s="1437"/>
      <c r="B106" s="1438"/>
      <c r="C106" s="1752" t="s">
        <v>144</v>
      </c>
      <c r="D106" s="1782" t="s">
        <v>659</v>
      </c>
      <c r="E106" s="206" t="s">
        <v>135</v>
      </c>
      <c r="F106" s="207"/>
      <c r="G106" s="1644"/>
    </row>
    <row r="107" spans="1:7" ht="30" hidden="1" customHeight="1" outlineLevel="1">
      <c r="A107" s="1437"/>
      <c r="B107" s="1438"/>
      <c r="C107" s="1752"/>
      <c r="D107" s="1780"/>
      <c r="E107" s="206" t="s">
        <v>136</v>
      </c>
      <c r="F107" s="207"/>
      <c r="G107" s="1644"/>
    </row>
    <row r="108" spans="1:7" ht="30" hidden="1" customHeight="1" outlineLevel="1">
      <c r="A108" s="1437"/>
      <c r="B108" s="1438"/>
      <c r="C108" s="1752"/>
      <c r="D108" s="1781"/>
      <c r="E108" s="206" t="s">
        <v>660</v>
      </c>
      <c r="F108" s="207"/>
      <c r="G108" s="1644"/>
    </row>
    <row r="109" spans="1:7" ht="30" hidden="1" customHeight="1" outlineLevel="1">
      <c r="A109" s="1437"/>
      <c r="B109" s="1438"/>
      <c r="C109" s="1752"/>
      <c r="D109" s="1438" t="s">
        <v>137</v>
      </c>
      <c r="E109" s="1438"/>
      <c r="F109" s="15"/>
      <c r="G109" s="1644"/>
    </row>
    <row r="110" spans="1:7" ht="15" hidden="1" customHeight="1" outlineLevel="1">
      <c r="A110" s="1437"/>
      <c r="B110" s="1438"/>
      <c r="C110" s="1752"/>
      <c r="D110" s="1752" t="s">
        <v>138</v>
      </c>
      <c r="E110" s="1752"/>
      <c r="F110" s="15"/>
      <c r="G110" s="1644"/>
    </row>
    <row r="111" spans="1:7" ht="30" hidden="1" customHeight="1" outlineLevel="1">
      <c r="A111" s="1437"/>
      <c r="B111" s="1438"/>
      <c r="C111" s="1752"/>
      <c r="D111" s="1438" t="s">
        <v>141</v>
      </c>
      <c r="E111" s="1438"/>
      <c r="F111" s="15"/>
      <c r="G111" s="1644"/>
    </row>
    <row r="112" spans="1:7" ht="30" hidden="1" customHeight="1" outlineLevel="1">
      <c r="A112" s="1437"/>
      <c r="B112" s="1438"/>
      <c r="C112" s="1752"/>
      <c r="D112" s="1438" t="s">
        <v>145</v>
      </c>
      <c r="E112" s="1438"/>
      <c r="F112" s="15"/>
      <c r="G112" s="1644"/>
    </row>
    <row r="113" spans="1:7" ht="15" hidden="1" customHeight="1" outlineLevel="1">
      <c r="A113" s="1437"/>
      <c r="B113" s="1438"/>
      <c r="C113" s="1752"/>
      <c r="D113" s="1438" t="s">
        <v>142</v>
      </c>
      <c r="E113" s="1438"/>
      <c r="F113" s="15"/>
      <c r="G113" s="1644"/>
    </row>
    <row r="114" spans="1:7" ht="30" hidden="1" customHeight="1" outlineLevel="1">
      <c r="A114" s="1437"/>
      <c r="B114" s="1438"/>
      <c r="C114" s="1752"/>
      <c r="D114" s="1438" t="s">
        <v>140</v>
      </c>
      <c r="E114" s="1438"/>
      <c r="F114" s="15"/>
      <c r="G114" s="1644"/>
    </row>
    <row r="115" spans="1:7" ht="30" hidden="1" customHeight="1" outlineLevel="1">
      <c r="A115" s="1437"/>
      <c r="B115" s="1438"/>
      <c r="C115" s="1752"/>
      <c r="D115" s="1438" t="s">
        <v>139</v>
      </c>
      <c r="E115" s="1438"/>
      <c r="F115" s="15"/>
      <c r="G115" s="1644"/>
    </row>
    <row r="116" spans="1:7" ht="30" hidden="1" customHeight="1" outlineLevel="1" thickBot="1">
      <c r="A116" s="1783"/>
      <c r="B116" s="1782"/>
      <c r="C116" s="1784"/>
      <c r="D116" s="1782" t="s">
        <v>143</v>
      </c>
      <c r="E116" s="1782"/>
      <c r="F116" s="144"/>
      <c r="G116" s="1645"/>
    </row>
    <row r="117" spans="1:7" ht="30" hidden="1" customHeight="1" outlineLevel="1">
      <c r="A117" s="1410" t="s">
        <v>133</v>
      </c>
      <c r="B117" s="1411"/>
      <c r="C117" s="1757" t="s">
        <v>134</v>
      </c>
      <c r="D117" s="1779" t="s">
        <v>659</v>
      </c>
      <c r="E117" s="205" t="s">
        <v>135</v>
      </c>
      <c r="F117" s="14"/>
      <c r="G117" s="1681" t="s">
        <v>748</v>
      </c>
    </row>
    <row r="118" spans="1:7" ht="30" hidden="1" customHeight="1" outlineLevel="1">
      <c r="A118" s="1437"/>
      <c r="B118" s="1438"/>
      <c r="C118" s="1752"/>
      <c r="D118" s="1780"/>
      <c r="E118" s="206" t="s">
        <v>136</v>
      </c>
      <c r="F118" s="15"/>
      <c r="G118" s="1644"/>
    </row>
    <row r="119" spans="1:7" ht="30" hidden="1" customHeight="1" outlineLevel="1">
      <c r="A119" s="1437"/>
      <c r="B119" s="1438"/>
      <c r="C119" s="1752"/>
      <c r="D119" s="1781"/>
      <c r="E119" s="206" t="s">
        <v>660</v>
      </c>
      <c r="F119" s="15"/>
      <c r="G119" s="1644"/>
    </row>
    <row r="120" spans="1:7" ht="30" hidden="1" customHeight="1" outlineLevel="1">
      <c r="A120" s="1437"/>
      <c r="B120" s="1438"/>
      <c r="C120" s="1752"/>
      <c r="D120" s="1438" t="s">
        <v>137</v>
      </c>
      <c r="E120" s="1438"/>
      <c r="F120" s="207"/>
      <c r="G120" s="1644"/>
    </row>
    <row r="121" spans="1:7" ht="15" hidden="1" customHeight="1" outlineLevel="1">
      <c r="A121" s="1437"/>
      <c r="B121" s="1438"/>
      <c r="C121" s="1752"/>
      <c r="D121" s="1752" t="s">
        <v>138</v>
      </c>
      <c r="E121" s="1752"/>
      <c r="F121" s="207"/>
      <c r="G121" s="1644"/>
    </row>
    <row r="122" spans="1:7" ht="30" hidden="1" customHeight="1" outlineLevel="1">
      <c r="A122" s="1437"/>
      <c r="B122" s="1438"/>
      <c r="C122" s="1752"/>
      <c r="D122" s="1438" t="s">
        <v>141</v>
      </c>
      <c r="E122" s="1438"/>
      <c r="F122" s="207"/>
      <c r="G122" s="1644"/>
    </row>
    <row r="123" spans="1:7" ht="30" hidden="1" customHeight="1" outlineLevel="1">
      <c r="A123" s="1437"/>
      <c r="B123" s="1438"/>
      <c r="C123" s="1752"/>
      <c r="D123" s="1438" t="s">
        <v>146</v>
      </c>
      <c r="E123" s="1438"/>
      <c r="F123" s="207"/>
      <c r="G123" s="1644"/>
    </row>
    <row r="124" spans="1:7" ht="15" hidden="1" customHeight="1" outlineLevel="1">
      <c r="A124" s="1437"/>
      <c r="B124" s="1438"/>
      <c r="C124" s="1752"/>
      <c r="D124" s="1438" t="s">
        <v>142</v>
      </c>
      <c r="E124" s="1438"/>
      <c r="F124" s="207"/>
      <c r="G124" s="1644"/>
    </row>
    <row r="125" spans="1:7" ht="30" hidden="1" customHeight="1" outlineLevel="1">
      <c r="A125" s="1437"/>
      <c r="B125" s="1438"/>
      <c r="C125" s="1752"/>
      <c r="D125" s="1438" t="s">
        <v>140</v>
      </c>
      <c r="E125" s="1438"/>
      <c r="F125" s="207"/>
      <c r="G125" s="1644"/>
    </row>
    <row r="126" spans="1:7" ht="30" hidden="1" customHeight="1" outlineLevel="1">
      <c r="A126" s="1437"/>
      <c r="B126" s="1438"/>
      <c r="C126" s="1752"/>
      <c r="D126" s="1438" t="s">
        <v>139</v>
      </c>
      <c r="E126" s="1438"/>
      <c r="F126" s="207"/>
      <c r="G126" s="1644"/>
    </row>
    <row r="127" spans="1:7" ht="30" hidden="1" customHeight="1" outlineLevel="1">
      <c r="A127" s="1437"/>
      <c r="B127" s="1438"/>
      <c r="C127" s="1752"/>
      <c r="D127" s="1438" t="s">
        <v>143</v>
      </c>
      <c r="E127" s="1438"/>
      <c r="F127" s="207"/>
      <c r="G127" s="1644"/>
    </row>
    <row r="128" spans="1:7" ht="30" hidden="1" customHeight="1" outlineLevel="1">
      <c r="A128" s="1437"/>
      <c r="B128" s="1438"/>
      <c r="C128" s="1752" t="s">
        <v>144</v>
      </c>
      <c r="D128" s="1782" t="s">
        <v>659</v>
      </c>
      <c r="E128" s="206" t="s">
        <v>135</v>
      </c>
      <c r="F128" s="207"/>
      <c r="G128" s="1644"/>
    </row>
    <row r="129" spans="1:7" ht="30" hidden="1" customHeight="1" outlineLevel="1">
      <c r="A129" s="1437"/>
      <c r="B129" s="1438"/>
      <c r="C129" s="1752"/>
      <c r="D129" s="1780"/>
      <c r="E129" s="206" t="s">
        <v>136</v>
      </c>
      <c r="F129" s="207"/>
      <c r="G129" s="1644"/>
    </row>
    <row r="130" spans="1:7" ht="30" hidden="1" customHeight="1" outlineLevel="1">
      <c r="A130" s="1437"/>
      <c r="B130" s="1438"/>
      <c r="C130" s="1752"/>
      <c r="D130" s="1781"/>
      <c r="E130" s="206" t="s">
        <v>660</v>
      </c>
      <c r="F130" s="207"/>
      <c r="G130" s="1644"/>
    </row>
    <row r="131" spans="1:7" ht="30" hidden="1" customHeight="1" outlineLevel="1">
      <c r="A131" s="1437"/>
      <c r="B131" s="1438"/>
      <c r="C131" s="1752"/>
      <c r="D131" s="1438" t="s">
        <v>137</v>
      </c>
      <c r="E131" s="1438"/>
      <c r="F131" s="15"/>
      <c r="G131" s="1644"/>
    </row>
    <row r="132" spans="1:7" ht="15" hidden="1" customHeight="1" outlineLevel="1">
      <c r="A132" s="1437"/>
      <c r="B132" s="1438"/>
      <c r="C132" s="1752"/>
      <c r="D132" s="1752" t="s">
        <v>138</v>
      </c>
      <c r="E132" s="1752"/>
      <c r="F132" s="15"/>
      <c r="G132" s="1644"/>
    </row>
    <row r="133" spans="1:7" ht="30" hidden="1" customHeight="1" outlineLevel="1">
      <c r="A133" s="1437"/>
      <c r="B133" s="1438"/>
      <c r="C133" s="1752"/>
      <c r="D133" s="1438" t="s">
        <v>141</v>
      </c>
      <c r="E133" s="1438"/>
      <c r="F133" s="15"/>
      <c r="G133" s="1644"/>
    </row>
    <row r="134" spans="1:7" ht="30" hidden="1" customHeight="1" outlineLevel="1">
      <c r="A134" s="1437"/>
      <c r="B134" s="1438"/>
      <c r="C134" s="1752"/>
      <c r="D134" s="1438" t="s">
        <v>145</v>
      </c>
      <c r="E134" s="1438"/>
      <c r="F134" s="15"/>
      <c r="G134" s="1644"/>
    </row>
    <row r="135" spans="1:7" ht="15" hidden="1" customHeight="1" outlineLevel="1">
      <c r="A135" s="1437"/>
      <c r="B135" s="1438"/>
      <c r="C135" s="1752"/>
      <c r="D135" s="1438" t="s">
        <v>142</v>
      </c>
      <c r="E135" s="1438"/>
      <c r="F135" s="15"/>
      <c r="G135" s="1644"/>
    </row>
    <row r="136" spans="1:7" ht="30" hidden="1" customHeight="1" outlineLevel="1">
      <c r="A136" s="1437"/>
      <c r="B136" s="1438"/>
      <c r="C136" s="1752"/>
      <c r="D136" s="1438" t="s">
        <v>140</v>
      </c>
      <c r="E136" s="1438"/>
      <c r="F136" s="15"/>
      <c r="G136" s="1644"/>
    </row>
    <row r="137" spans="1:7" ht="30" hidden="1" customHeight="1" outlineLevel="1">
      <c r="A137" s="1437"/>
      <c r="B137" s="1438"/>
      <c r="C137" s="1752"/>
      <c r="D137" s="1438" t="s">
        <v>139</v>
      </c>
      <c r="E137" s="1438"/>
      <c r="F137" s="15"/>
      <c r="G137" s="1644"/>
    </row>
    <row r="138" spans="1:7" ht="30" hidden="1" customHeight="1" outlineLevel="1" thickBot="1">
      <c r="A138" s="1783"/>
      <c r="B138" s="1782"/>
      <c r="C138" s="1784"/>
      <c r="D138" s="1782" t="s">
        <v>143</v>
      </c>
      <c r="E138" s="1782"/>
      <c r="F138" s="144"/>
      <c r="G138" s="1645"/>
    </row>
    <row r="139" spans="1:7" ht="30" hidden="1" customHeight="1" outlineLevel="1">
      <c r="A139" s="1410" t="s">
        <v>133</v>
      </c>
      <c r="B139" s="1411"/>
      <c r="C139" s="1757" t="s">
        <v>134</v>
      </c>
      <c r="D139" s="1779" t="s">
        <v>659</v>
      </c>
      <c r="E139" s="205" t="s">
        <v>135</v>
      </c>
      <c r="F139" s="14"/>
      <c r="G139" s="1681" t="s">
        <v>748</v>
      </c>
    </row>
    <row r="140" spans="1:7" ht="30" hidden="1" customHeight="1" outlineLevel="1">
      <c r="A140" s="1437"/>
      <c r="B140" s="1438"/>
      <c r="C140" s="1752"/>
      <c r="D140" s="1780"/>
      <c r="E140" s="206" t="s">
        <v>136</v>
      </c>
      <c r="F140" s="15"/>
      <c r="G140" s="1644"/>
    </row>
    <row r="141" spans="1:7" ht="30" hidden="1" customHeight="1" outlineLevel="1">
      <c r="A141" s="1437"/>
      <c r="B141" s="1438"/>
      <c r="C141" s="1752"/>
      <c r="D141" s="1781"/>
      <c r="E141" s="206" t="s">
        <v>660</v>
      </c>
      <c r="F141" s="15"/>
      <c r="G141" s="1644"/>
    </row>
    <row r="142" spans="1:7" ht="30" hidden="1" customHeight="1" outlineLevel="1">
      <c r="A142" s="1437"/>
      <c r="B142" s="1438"/>
      <c r="C142" s="1752"/>
      <c r="D142" s="1438" t="s">
        <v>137</v>
      </c>
      <c r="E142" s="1438"/>
      <c r="F142" s="207"/>
      <c r="G142" s="1644"/>
    </row>
    <row r="143" spans="1:7" ht="15" hidden="1" customHeight="1" outlineLevel="1">
      <c r="A143" s="1437"/>
      <c r="B143" s="1438"/>
      <c r="C143" s="1752"/>
      <c r="D143" s="1752" t="s">
        <v>138</v>
      </c>
      <c r="E143" s="1752"/>
      <c r="F143" s="207"/>
      <c r="G143" s="1644"/>
    </row>
    <row r="144" spans="1:7" ht="30" hidden="1" customHeight="1" outlineLevel="1">
      <c r="A144" s="1437"/>
      <c r="B144" s="1438"/>
      <c r="C144" s="1752"/>
      <c r="D144" s="1438" t="s">
        <v>141</v>
      </c>
      <c r="E144" s="1438"/>
      <c r="F144" s="207"/>
      <c r="G144" s="1644"/>
    </row>
    <row r="145" spans="1:7" ht="30" hidden="1" customHeight="1" outlineLevel="1">
      <c r="A145" s="1437"/>
      <c r="B145" s="1438"/>
      <c r="C145" s="1752"/>
      <c r="D145" s="1438" t="s">
        <v>146</v>
      </c>
      <c r="E145" s="1438"/>
      <c r="F145" s="207"/>
      <c r="G145" s="1644"/>
    </row>
    <row r="146" spans="1:7" ht="15" hidden="1" customHeight="1" outlineLevel="1">
      <c r="A146" s="1437"/>
      <c r="B146" s="1438"/>
      <c r="C146" s="1752"/>
      <c r="D146" s="1438" t="s">
        <v>142</v>
      </c>
      <c r="E146" s="1438"/>
      <c r="F146" s="207"/>
      <c r="G146" s="1644"/>
    </row>
    <row r="147" spans="1:7" ht="30" hidden="1" customHeight="1" outlineLevel="1">
      <c r="A147" s="1437"/>
      <c r="B147" s="1438"/>
      <c r="C147" s="1752"/>
      <c r="D147" s="1438" t="s">
        <v>140</v>
      </c>
      <c r="E147" s="1438"/>
      <c r="F147" s="207"/>
      <c r="G147" s="1644"/>
    </row>
    <row r="148" spans="1:7" ht="30" hidden="1" customHeight="1" outlineLevel="1">
      <c r="A148" s="1437"/>
      <c r="B148" s="1438"/>
      <c r="C148" s="1752"/>
      <c r="D148" s="1438" t="s">
        <v>139</v>
      </c>
      <c r="E148" s="1438"/>
      <c r="F148" s="207"/>
      <c r="G148" s="1644"/>
    </row>
    <row r="149" spans="1:7" ht="30" hidden="1" customHeight="1" outlineLevel="1">
      <c r="A149" s="1437"/>
      <c r="B149" s="1438"/>
      <c r="C149" s="1752"/>
      <c r="D149" s="1438" t="s">
        <v>143</v>
      </c>
      <c r="E149" s="1438"/>
      <c r="F149" s="207"/>
      <c r="G149" s="1644"/>
    </row>
    <row r="150" spans="1:7" ht="30" hidden="1" customHeight="1" outlineLevel="1">
      <c r="A150" s="1437"/>
      <c r="B150" s="1438"/>
      <c r="C150" s="1752" t="s">
        <v>144</v>
      </c>
      <c r="D150" s="1782" t="s">
        <v>659</v>
      </c>
      <c r="E150" s="206" t="s">
        <v>135</v>
      </c>
      <c r="F150" s="207"/>
      <c r="G150" s="1644"/>
    </row>
    <row r="151" spans="1:7" ht="30" hidden="1" customHeight="1" outlineLevel="1">
      <c r="A151" s="1437"/>
      <c r="B151" s="1438"/>
      <c r="C151" s="1752"/>
      <c r="D151" s="1780"/>
      <c r="E151" s="206" t="s">
        <v>136</v>
      </c>
      <c r="F151" s="207"/>
      <c r="G151" s="1644"/>
    </row>
    <row r="152" spans="1:7" ht="25.5" hidden="1" outlineLevel="1">
      <c r="A152" s="1437"/>
      <c r="B152" s="1438"/>
      <c r="C152" s="1752"/>
      <c r="D152" s="1781"/>
      <c r="E152" s="206" t="s">
        <v>660</v>
      </c>
      <c r="F152" s="207"/>
      <c r="G152" s="1644"/>
    </row>
    <row r="153" spans="1:7" ht="30" hidden="1" customHeight="1" outlineLevel="1">
      <c r="A153" s="1437"/>
      <c r="B153" s="1438"/>
      <c r="C153" s="1752"/>
      <c r="D153" s="1438" t="s">
        <v>137</v>
      </c>
      <c r="E153" s="1438"/>
      <c r="F153" s="15"/>
      <c r="G153" s="1644"/>
    </row>
    <row r="154" spans="1:7" ht="15" hidden="1" customHeight="1" outlineLevel="1">
      <c r="A154" s="1437"/>
      <c r="B154" s="1438"/>
      <c r="C154" s="1752"/>
      <c r="D154" s="1752" t="s">
        <v>138</v>
      </c>
      <c r="E154" s="1752"/>
      <c r="F154" s="15"/>
      <c r="G154" s="1644"/>
    </row>
    <row r="155" spans="1:7" ht="30" hidden="1" customHeight="1" outlineLevel="1">
      <c r="A155" s="1437"/>
      <c r="B155" s="1438"/>
      <c r="C155" s="1752"/>
      <c r="D155" s="1438" t="s">
        <v>141</v>
      </c>
      <c r="E155" s="1438"/>
      <c r="F155" s="15"/>
      <c r="G155" s="1644"/>
    </row>
    <row r="156" spans="1:7" ht="30" hidden="1" customHeight="1" outlineLevel="1">
      <c r="A156" s="1437"/>
      <c r="B156" s="1438"/>
      <c r="C156" s="1752"/>
      <c r="D156" s="1438" t="s">
        <v>145</v>
      </c>
      <c r="E156" s="1438"/>
      <c r="F156" s="15"/>
      <c r="G156" s="1644"/>
    </row>
    <row r="157" spans="1:7" ht="15" hidden="1" customHeight="1" outlineLevel="1">
      <c r="A157" s="1437"/>
      <c r="B157" s="1438"/>
      <c r="C157" s="1752"/>
      <c r="D157" s="1438" t="s">
        <v>142</v>
      </c>
      <c r="E157" s="1438"/>
      <c r="F157" s="15"/>
      <c r="G157" s="1644"/>
    </row>
    <row r="158" spans="1:7" ht="30" hidden="1" customHeight="1" outlineLevel="1">
      <c r="A158" s="1437"/>
      <c r="B158" s="1438"/>
      <c r="C158" s="1752"/>
      <c r="D158" s="1438" t="s">
        <v>140</v>
      </c>
      <c r="E158" s="1438"/>
      <c r="F158" s="15"/>
      <c r="G158" s="1644"/>
    </row>
    <row r="159" spans="1:7" ht="30" hidden="1" customHeight="1" outlineLevel="1">
      <c r="A159" s="1437"/>
      <c r="B159" s="1438"/>
      <c r="C159" s="1752"/>
      <c r="D159" s="1438" t="s">
        <v>139</v>
      </c>
      <c r="E159" s="1438"/>
      <c r="F159" s="15"/>
      <c r="G159" s="1644"/>
    </row>
    <row r="160" spans="1:7" ht="30" hidden="1" customHeight="1" outlineLevel="1" thickBot="1">
      <c r="A160" s="1783"/>
      <c r="B160" s="1782"/>
      <c r="C160" s="1784"/>
      <c r="D160" s="1782" t="s">
        <v>143</v>
      </c>
      <c r="E160" s="1782"/>
      <c r="F160" s="144"/>
      <c r="G160" s="1645"/>
    </row>
    <row r="161" spans="1:7" ht="30" hidden="1" customHeight="1" outlineLevel="1">
      <c r="A161" s="1410" t="s">
        <v>133</v>
      </c>
      <c r="B161" s="1411"/>
      <c r="C161" s="1757" t="s">
        <v>134</v>
      </c>
      <c r="D161" s="1779" t="s">
        <v>659</v>
      </c>
      <c r="E161" s="205" t="s">
        <v>135</v>
      </c>
      <c r="F161" s="14"/>
      <c r="G161" s="1681" t="s">
        <v>748</v>
      </c>
    </row>
    <row r="162" spans="1:7" ht="30" hidden="1" customHeight="1" outlineLevel="1">
      <c r="A162" s="1437"/>
      <c r="B162" s="1438"/>
      <c r="C162" s="1752"/>
      <c r="D162" s="1780"/>
      <c r="E162" s="206" t="s">
        <v>136</v>
      </c>
      <c r="F162" s="15"/>
      <c r="G162" s="1644"/>
    </row>
    <row r="163" spans="1:7" ht="30" hidden="1" customHeight="1" outlineLevel="1">
      <c r="A163" s="1437"/>
      <c r="B163" s="1438"/>
      <c r="C163" s="1752"/>
      <c r="D163" s="1781"/>
      <c r="E163" s="206" t="s">
        <v>660</v>
      </c>
      <c r="F163" s="15"/>
      <c r="G163" s="1644"/>
    </row>
    <row r="164" spans="1:7" ht="30" hidden="1" customHeight="1" outlineLevel="1">
      <c r="A164" s="1437"/>
      <c r="B164" s="1438"/>
      <c r="C164" s="1752"/>
      <c r="D164" s="1438" t="s">
        <v>137</v>
      </c>
      <c r="E164" s="1438"/>
      <c r="F164" s="207"/>
      <c r="G164" s="1644"/>
    </row>
    <row r="165" spans="1:7" ht="15" hidden="1" customHeight="1" outlineLevel="1">
      <c r="A165" s="1437"/>
      <c r="B165" s="1438"/>
      <c r="C165" s="1752"/>
      <c r="D165" s="1752" t="s">
        <v>138</v>
      </c>
      <c r="E165" s="1752"/>
      <c r="F165" s="207"/>
      <c r="G165" s="1644"/>
    </row>
    <row r="166" spans="1:7" ht="30" hidden="1" customHeight="1" outlineLevel="1">
      <c r="A166" s="1437"/>
      <c r="B166" s="1438"/>
      <c r="C166" s="1752"/>
      <c r="D166" s="1438" t="s">
        <v>141</v>
      </c>
      <c r="E166" s="1438"/>
      <c r="F166" s="207"/>
      <c r="G166" s="1644"/>
    </row>
    <row r="167" spans="1:7" ht="30" hidden="1" customHeight="1" outlineLevel="1">
      <c r="A167" s="1437"/>
      <c r="B167" s="1438"/>
      <c r="C167" s="1752"/>
      <c r="D167" s="1438" t="s">
        <v>146</v>
      </c>
      <c r="E167" s="1438"/>
      <c r="F167" s="207"/>
      <c r="G167" s="1644"/>
    </row>
    <row r="168" spans="1:7" ht="15" hidden="1" customHeight="1" outlineLevel="1">
      <c r="A168" s="1437"/>
      <c r="B168" s="1438"/>
      <c r="C168" s="1752"/>
      <c r="D168" s="1438" t="s">
        <v>142</v>
      </c>
      <c r="E168" s="1438"/>
      <c r="F168" s="207"/>
      <c r="G168" s="1644"/>
    </row>
    <row r="169" spans="1:7" ht="30" hidden="1" customHeight="1" outlineLevel="1">
      <c r="A169" s="1437"/>
      <c r="B169" s="1438"/>
      <c r="C169" s="1752"/>
      <c r="D169" s="1438" t="s">
        <v>140</v>
      </c>
      <c r="E169" s="1438"/>
      <c r="F169" s="207"/>
      <c r="G169" s="1644"/>
    </row>
    <row r="170" spans="1:7" ht="30" hidden="1" customHeight="1" outlineLevel="1">
      <c r="A170" s="1437"/>
      <c r="B170" s="1438"/>
      <c r="C170" s="1752"/>
      <c r="D170" s="1438" t="s">
        <v>139</v>
      </c>
      <c r="E170" s="1438"/>
      <c r="F170" s="207"/>
      <c r="G170" s="1644"/>
    </row>
    <row r="171" spans="1:7" ht="30" hidden="1" customHeight="1" outlineLevel="1">
      <c r="A171" s="1437"/>
      <c r="B171" s="1438"/>
      <c r="C171" s="1752"/>
      <c r="D171" s="1438" t="s">
        <v>143</v>
      </c>
      <c r="E171" s="1438"/>
      <c r="F171" s="207"/>
      <c r="G171" s="1644"/>
    </row>
    <row r="172" spans="1:7" hidden="1" outlineLevel="1">
      <c r="A172" s="1437"/>
      <c r="B172" s="1438"/>
      <c r="C172" s="1752" t="s">
        <v>144</v>
      </c>
      <c r="D172" s="1782" t="s">
        <v>659</v>
      </c>
      <c r="E172" s="206" t="s">
        <v>135</v>
      </c>
      <c r="F172" s="207"/>
      <c r="G172" s="1644"/>
    </row>
    <row r="173" spans="1:7" ht="30" hidden="1" customHeight="1" outlineLevel="1">
      <c r="A173" s="1437"/>
      <c r="B173" s="1438"/>
      <c r="C173" s="1752"/>
      <c r="D173" s="1780"/>
      <c r="E173" s="206" t="s">
        <v>136</v>
      </c>
      <c r="F173" s="207"/>
      <c r="G173" s="1644"/>
    </row>
    <row r="174" spans="1:7" ht="30" hidden="1" customHeight="1" outlineLevel="1">
      <c r="A174" s="1437"/>
      <c r="B174" s="1438"/>
      <c r="C174" s="1752"/>
      <c r="D174" s="1781"/>
      <c r="E174" s="206" t="s">
        <v>660</v>
      </c>
      <c r="F174" s="207"/>
      <c r="G174" s="1644"/>
    </row>
    <row r="175" spans="1:7" ht="30" hidden="1" customHeight="1" outlineLevel="1">
      <c r="A175" s="1437"/>
      <c r="B175" s="1438"/>
      <c r="C175" s="1752"/>
      <c r="D175" s="1438" t="s">
        <v>137</v>
      </c>
      <c r="E175" s="1438"/>
      <c r="F175" s="15"/>
      <c r="G175" s="1644"/>
    </row>
    <row r="176" spans="1:7" ht="15" hidden="1" customHeight="1" outlineLevel="1">
      <c r="A176" s="1437"/>
      <c r="B176" s="1438"/>
      <c r="C176" s="1752"/>
      <c r="D176" s="1752" t="s">
        <v>138</v>
      </c>
      <c r="E176" s="1752"/>
      <c r="F176" s="15"/>
      <c r="G176" s="1644"/>
    </row>
    <row r="177" spans="1:7" ht="30" hidden="1" customHeight="1" outlineLevel="1">
      <c r="A177" s="1437"/>
      <c r="B177" s="1438"/>
      <c r="C177" s="1752"/>
      <c r="D177" s="1438" t="s">
        <v>141</v>
      </c>
      <c r="E177" s="1438"/>
      <c r="F177" s="15"/>
      <c r="G177" s="1644"/>
    </row>
    <row r="178" spans="1:7" ht="30" hidden="1" customHeight="1" outlineLevel="1">
      <c r="A178" s="1437"/>
      <c r="B178" s="1438"/>
      <c r="C178" s="1752"/>
      <c r="D178" s="1438" t="s">
        <v>145</v>
      </c>
      <c r="E178" s="1438"/>
      <c r="F178" s="15"/>
      <c r="G178" s="1644"/>
    </row>
    <row r="179" spans="1:7" ht="15" hidden="1" customHeight="1" outlineLevel="1">
      <c r="A179" s="1437"/>
      <c r="B179" s="1438"/>
      <c r="C179" s="1752"/>
      <c r="D179" s="1438" t="s">
        <v>142</v>
      </c>
      <c r="E179" s="1438"/>
      <c r="F179" s="15"/>
      <c r="G179" s="1644"/>
    </row>
    <row r="180" spans="1:7" ht="30" hidden="1" customHeight="1" outlineLevel="1">
      <c r="A180" s="1437"/>
      <c r="B180" s="1438"/>
      <c r="C180" s="1752"/>
      <c r="D180" s="1438" t="s">
        <v>140</v>
      </c>
      <c r="E180" s="1438"/>
      <c r="F180" s="15"/>
      <c r="G180" s="1644"/>
    </row>
    <row r="181" spans="1:7" ht="30" hidden="1" customHeight="1" outlineLevel="1">
      <c r="A181" s="1437"/>
      <c r="B181" s="1438"/>
      <c r="C181" s="1752"/>
      <c r="D181" s="1438" t="s">
        <v>139</v>
      </c>
      <c r="E181" s="1438"/>
      <c r="F181" s="15"/>
      <c r="G181" s="1644"/>
    </row>
    <row r="182" spans="1:7" ht="30" hidden="1" customHeight="1" outlineLevel="1" thickBot="1">
      <c r="A182" s="1783"/>
      <c r="B182" s="1782"/>
      <c r="C182" s="1784"/>
      <c r="D182" s="1782" t="s">
        <v>143</v>
      </c>
      <c r="E182" s="1782"/>
      <c r="F182" s="144"/>
      <c r="G182" s="1645"/>
    </row>
    <row r="183" spans="1:7" ht="30" hidden="1" customHeight="1" outlineLevel="1">
      <c r="A183" s="1410" t="s">
        <v>133</v>
      </c>
      <c r="B183" s="1411"/>
      <c r="C183" s="1757" t="s">
        <v>134</v>
      </c>
      <c r="D183" s="1779" t="s">
        <v>659</v>
      </c>
      <c r="E183" s="205" t="s">
        <v>135</v>
      </c>
      <c r="F183" s="14"/>
      <c r="G183" s="1681" t="s">
        <v>748</v>
      </c>
    </row>
    <row r="184" spans="1:7" ht="30" hidden="1" customHeight="1" outlineLevel="1">
      <c r="A184" s="1437"/>
      <c r="B184" s="1438"/>
      <c r="C184" s="1752"/>
      <c r="D184" s="1780"/>
      <c r="E184" s="206" t="s">
        <v>136</v>
      </c>
      <c r="F184" s="15"/>
      <c r="G184" s="1644"/>
    </row>
    <row r="185" spans="1:7" ht="30" hidden="1" customHeight="1" outlineLevel="1">
      <c r="A185" s="1437"/>
      <c r="B185" s="1438"/>
      <c r="C185" s="1752"/>
      <c r="D185" s="1781"/>
      <c r="E185" s="206" t="s">
        <v>660</v>
      </c>
      <c r="F185" s="15"/>
      <c r="G185" s="1644"/>
    </row>
    <row r="186" spans="1:7" ht="30" hidden="1" customHeight="1" outlineLevel="1">
      <c r="A186" s="1437"/>
      <c r="B186" s="1438"/>
      <c r="C186" s="1752"/>
      <c r="D186" s="1438" t="s">
        <v>137</v>
      </c>
      <c r="E186" s="1438"/>
      <c r="F186" s="207"/>
      <c r="G186" s="1644"/>
    </row>
    <row r="187" spans="1:7" ht="15" hidden="1" customHeight="1" outlineLevel="1">
      <c r="A187" s="1437"/>
      <c r="B187" s="1438"/>
      <c r="C187" s="1752"/>
      <c r="D187" s="1752" t="s">
        <v>138</v>
      </c>
      <c r="E187" s="1752"/>
      <c r="F187" s="207"/>
      <c r="G187" s="1644"/>
    </row>
    <row r="188" spans="1:7" ht="30" hidden="1" customHeight="1" outlineLevel="1">
      <c r="A188" s="1437"/>
      <c r="B188" s="1438"/>
      <c r="C188" s="1752"/>
      <c r="D188" s="1438" t="s">
        <v>141</v>
      </c>
      <c r="E188" s="1438"/>
      <c r="F188" s="207"/>
      <c r="G188" s="1644"/>
    </row>
    <row r="189" spans="1:7" ht="30" hidden="1" customHeight="1" outlineLevel="1">
      <c r="A189" s="1437"/>
      <c r="B189" s="1438"/>
      <c r="C189" s="1752"/>
      <c r="D189" s="1438" t="s">
        <v>146</v>
      </c>
      <c r="E189" s="1438"/>
      <c r="F189" s="207"/>
      <c r="G189" s="1644"/>
    </row>
    <row r="190" spans="1:7" ht="15" hidden="1" customHeight="1" outlineLevel="1">
      <c r="A190" s="1437"/>
      <c r="B190" s="1438"/>
      <c r="C190" s="1752"/>
      <c r="D190" s="1438" t="s">
        <v>142</v>
      </c>
      <c r="E190" s="1438"/>
      <c r="F190" s="207"/>
      <c r="G190" s="1644"/>
    </row>
    <row r="191" spans="1:7" ht="30" hidden="1" customHeight="1" outlineLevel="1">
      <c r="A191" s="1437"/>
      <c r="B191" s="1438"/>
      <c r="C191" s="1752"/>
      <c r="D191" s="1438" t="s">
        <v>140</v>
      </c>
      <c r="E191" s="1438"/>
      <c r="F191" s="207"/>
      <c r="G191" s="1644"/>
    </row>
    <row r="192" spans="1:7" ht="30" hidden="1" customHeight="1" outlineLevel="1">
      <c r="A192" s="1437"/>
      <c r="B192" s="1438"/>
      <c r="C192" s="1752"/>
      <c r="D192" s="1438" t="s">
        <v>139</v>
      </c>
      <c r="E192" s="1438"/>
      <c r="F192" s="207"/>
      <c r="G192" s="1644"/>
    </row>
    <row r="193" spans="1:7" ht="30" hidden="1" customHeight="1" outlineLevel="1">
      <c r="A193" s="1437"/>
      <c r="B193" s="1438"/>
      <c r="C193" s="1752"/>
      <c r="D193" s="1438" t="s">
        <v>143</v>
      </c>
      <c r="E193" s="1438"/>
      <c r="F193" s="207"/>
      <c r="G193" s="1644"/>
    </row>
    <row r="194" spans="1:7" ht="30" hidden="1" customHeight="1" outlineLevel="1">
      <c r="A194" s="1437"/>
      <c r="B194" s="1438"/>
      <c r="C194" s="1752" t="s">
        <v>144</v>
      </c>
      <c r="D194" s="1782" t="s">
        <v>659</v>
      </c>
      <c r="E194" s="206" t="s">
        <v>135</v>
      </c>
      <c r="F194" s="207"/>
      <c r="G194" s="1644"/>
    </row>
    <row r="195" spans="1:7" ht="30" hidden="1" customHeight="1" outlineLevel="1">
      <c r="A195" s="1437"/>
      <c r="B195" s="1438"/>
      <c r="C195" s="1752"/>
      <c r="D195" s="1780"/>
      <c r="E195" s="206" t="s">
        <v>136</v>
      </c>
      <c r="F195" s="207"/>
      <c r="G195" s="1644"/>
    </row>
    <row r="196" spans="1:7" ht="30" hidden="1" customHeight="1" outlineLevel="1">
      <c r="A196" s="1437"/>
      <c r="B196" s="1438"/>
      <c r="C196" s="1752"/>
      <c r="D196" s="1781"/>
      <c r="E196" s="206" t="s">
        <v>660</v>
      </c>
      <c r="F196" s="207"/>
      <c r="G196" s="1644"/>
    </row>
    <row r="197" spans="1:7" ht="30" hidden="1" customHeight="1" outlineLevel="1">
      <c r="A197" s="1437"/>
      <c r="B197" s="1438"/>
      <c r="C197" s="1752"/>
      <c r="D197" s="1438" t="s">
        <v>137</v>
      </c>
      <c r="E197" s="1438"/>
      <c r="F197" s="15"/>
      <c r="G197" s="1644"/>
    </row>
    <row r="198" spans="1:7" ht="15" hidden="1" customHeight="1" outlineLevel="1">
      <c r="A198" s="1437"/>
      <c r="B198" s="1438"/>
      <c r="C198" s="1752"/>
      <c r="D198" s="1752" t="s">
        <v>138</v>
      </c>
      <c r="E198" s="1752"/>
      <c r="F198" s="15"/>
      <c r="G198" s="1644"/>
    </row>
    <row r="199" spans="1:7" ht="30" hidden="1" customHeight="1" outlineLevel="1">
      <c r="A199" s="1437"/>
      <c r="B199" s="1438"/>
      <c r="C199" s="1752"/>
      <c r="D199" s="1438" t="s">
        <v>141</v>
      </c>
      <c r="E199" s="1438"/>
      <c r="F199" s="15"/>
      <c r="G199" s="1644"/>
    </row>
    <row r="200" spans="1:7" ht="30" hidden="1" customHeight="1" outlineLevel="1">
      <c r="A200" s="1437"/>
      <c r="B200" s="1438"/>
      <c r="C200" s="1752"/>
      <c r="D200" s="1438" t="s">
        <v>145</v>
      </c>
      <c r="E200" s="1438"/>
      <c r="F200" s="15"/>
      <c r="G200" s="1644"/>
    </row>
    <row r="201" spans="1:7" ht="15" hidden="1" customHeight="1" outlineLevel="1">
      <c r="A201" s="1437"/>
      <c r="B201" s="1438"/>
      <c r="C201" s="1752"/>
      <c r="D201" s="1438" t="s">
        <v>142</v>
      </c>
      <c r="E201" s="1438"/>
      <c r="F201" s="15"/>
      <c r="G201" s="1644"/>
    </row>
    <row r="202" spans="1:7" ht="30" hidden="1" customHeight="1" outlineLevel="1">
      <c r="A202" s="1437"/>
      <c r="B202" s="1438"/>
      <c r="C202" s="1752"/>
      <c r="D202" s="1438" t="s">
        <v>140</v>
      </c>
      <c r="E202" s="1438"/>
      <c r="F202" s="15"/>
      <c r="G202" s="1644"/>
    </row>
    <row r="203" spans="1:7" ht="30" hidden="1" customHeight="1" outlineLevel="1">
      <c r="A203" s="1437"/>
      <c r="B203" s="1438"/>
      <c r="C203" s="1752"/>
      <c r="D203" s="1438" t="s">
        <v>139</v>
      </c>
      <c r="E203" s="1438"/>
      <c r="F203" s="15"/>
      <c r="G203" s="1644"/>
    </row>
    <row r="204" spans="1:7" ht="30" hidden="1" customHeight="1" outlineLevel="1" thickBot="1">
      <c r="A204" s="1783"/>
      <c r="B204" s="1782"/>
      <c r="C204" s="1784"/>
      <c r="D204" s="1782" t="s">
        <v>143</v>
      </c>
      <c r="E204" s="1782"/>
      <c r="F204" s="144"/>
      <c r="G204" s="1645"/>
    </row>
    <row r="205" spans="1:7" ht="30" hidden="1" customHeight="1" outlineLevel="1">
      <c r="A205" s="1410" t="s">
        <v>133</v>
      </c>
      <c r="B205" s="1411"/>
      <c r="C205" s="1757" t="s">
        <v>134</v>
      </c>
      <c r="D205" s="1779" t="s">
        <v>659</v>
      </c>
      <c r="E205" s="205" t="s">
        <v>135</v>
      </c>
      <c r="F205" s="14"/>
      <c r="G205" s="1681" t="s">
        <v>748</v>
      </c>
    </row>
    <row r="206" spans="1:7" ht="30" hidden="1" customHeight="1" outlineLevel="1">
      <c r="A206" s="1437"/>
      <c r="B206" s="1438"/>
      <c r="C206" s="1752"/>
      <c r="D206" s="1780"/>
      <c r="E206" s="206" t="s">
        <v>136</v>
      </c>
      <c r="F206" s="15"/>
      <c r="G206" s="1644"/>
    </row>
    <row r="207" spans="1:7" ht="30" hidden="1" customHeight="1" outlineLevel="1">
      <c r="A207" s="1437"/>
      <c r="B207" s="1438"/>
      <c r="C207" s="1752"/>
      <c r="D207" s="1781"/>
      <c r="E207" s="206" t="s">
        <v>660</v>
      </c>
      <c r="F207" s="15"/>
      <c r="G207" s="1644"/>
    </row>
    <row r="208" spans="1:7" ht="30" hidden="1" customHeight="1" outlineLevel="1">
      <c r="A208" s="1437"/>
      <c r="B208" s="1438"/>
      <c r="C208" s="1752"/>
      <c r="D208" s="1438" t="s">
        <v>137</v>
      </c>
      <c r="E208" s="1438"/>
      <c r="F208" s="207"/>
      <c r="G208" s="1644"/>
    </row>
    <row r="209" spans="1:7" ht="15" hidden="1" customHeight="1" outlineLevel="1">
      <c r="A209" s="1437"/>
      <c r="B209" s="1438"/>
      <c r="C209" s="1752"/>
      <c r="D209" s="1752" t="s">
        <v>138</v>
      </c>
      <c r="E209" s="1752"/>
      <c r="F209" s="207"/>
      <c r="G209" s="1644"/>
    </row>
    <row r="210" spans="1:7" ht="30" hidden="1" customHeight="1" outlineLevel="1">
      <c r="A210" s="1437"/>
      <c r="B210" s="1438"/>
      <c r="C210" s="1752"/>
      <c r="D210" s="1438" t="s">
        <v>141</v>
      </c>
      <c r="E210" s="1438"/>
      <c r="F210" s="207"/>
      <c r="G210" s="1644"/>
    </row>
    <row r="211" spans="1:7" ht="30" hidden="1" customHeight="1" outlineLevel="1">
      <c r="A211" s="1437"/>
      <c r="B211" s="1438"/>
      <c r="C211" s="1752"/>
      <c r="D211" s="1438" t="s">
        <v>146</v>
      </c>
      <c r="E211" s="1438"/>
      <c r="F211" s="207"/>
      <c r="G211" s="1644"/>
    </row>
    <row r="212" spans="1:7" hidden="1" outlineLevel="1">
      <c r="A212" s="1437"/>
      <c r="B212" s="1438"/>
      <c r="C212" s="1752"/>
      <c r="D212" s="1438" t="s">
        <v>142</v>
      </c>
      <c r="E212" s="1438"/>
      <c r="F212" s="207"/>
      <c r="G212" s="1644"/>
    </row>
    <row r="213" spans="1:7" ht="30" hidden="1" customHeight="1" outlineLevel="1">
      <c r="A213" s="1437"/>
      <c r="B213" s="1438"/>
      <c r="C213" s="1752"/>
      <c r="D213" s="1438" t="s">
        <v>140</v>
      </c>
      <c r="E213" s="1438"/>
      <c r="F213" s="207"/>
      <c r="G213" s="1644"/>
    </row>
    <row r="214" spans="1:7" ht="30" hidden="1" customHeight="1" outlineLevel="1">
      <c r="A214" s="1437"/>
      <c r="B214" s="1438"/>
      <c r="C214" s="1752"/>
      <c r="D214" s="1438" t="s">
        <v>139</v>
      </c>
      <c r="E214" s="1438"/>
      <c r="F214" s="207"/>
      <c r="G214" s="1644"/>
    </row>
    <row r="215" spans="1:7" ht="30" hidden="1" customHeight="1" outlineLevel="1">
      <c r="A215" s="1437"/>
      <c r="B215" s="1438"/>
      <c r="C215" s="1752"/>
      <c r="D215" s="1438" t="s">
        <v>143</v>
      </c>
      <c r="E215" s="1438"/>
      <c r="F215" s="207"/>
      <c r="G215" s="1644"/>
    </row>
    <row r="216" spans="1:7" ht="30" hidden="1" customHeight="1" outlineLevel="1">
      <c r="A216" s="1437"/>
      <c r="B216" s="1438"/>
      <c r="C216" s="1752" t="s">
        <v>144</v>
      </c>
      <c r="D216" s="1782" t="s">
        <v>659</v>
      </c>
      <c r="E216" s="206" t="s">
        <v>135</v>
      </c>
      <c r="F216" s="207"/>
      <c r="G216" s="1644"/>
    </row>
    <row r="217" spans="1:7" ht="30" hidden="1" customHeight="1" outlineLevel="1">
      <c r="A217" s="1437"/>
      <c r="B217" s="1438"/>
      <c r="C217" s="1752"/>
      <c r="D217" s="1780"/>
      <c r="E217" s="206" t="s">
        <v>136</v>
      </c>
      <c r="F217" s="207"/>
      <c r="G217" s="1644"/>
    </row>
    <row r="218" spans="1:7" ht="30" hidden="1" customHeight="1" outlineLevel="1">
      <c r="A218" s="1437"/>
      <c r="B218" s="1438"/>
      <c r="C218" s="1752"/>
      <c r="D218" s="1781"/>
      <c r="E218" s="206" t="s">
        <v>660</v>
      </c>
      <c r="F218" s="207"/>
      <c r="G218" s="1644"/>
    </row>
    <row r="219" spans="1:7" ht="30" hidden="1" customHeight="1" outlineLevel="1">
      <c r="A219" s="1437"/>
      <c r="B219" s="1438"/>
      <c r="C219" s="1752"/>
      <c r="D219" s="1438" t="s">
        <v>137</v>
      </c>
      <c r="E219" s="1438"/>
      <c r="F219" s="15"/>
      <c r="G219" s="1644"/>
    </row>
    <row r="220" spans="1:7" ht="15" hidden="1" customHeight="1" outlineLevel="1">
      <c r="A220" s="1437"/>
      <c r="B220" s="1438"/>
      <c r="C220" s="1752"/>
      <c r="D220" s="1752" t="s">
        <v>138</v>
      </c>
      <c r="E220" s="1752"/>
      <c r="F220" s="15"/>
      <c r="G220" s="1644"/>
    </row>
    <row r="221" spans="1:7" ht="30" hidden="1" customHeight="1" outlineLevel="1">
      <c r="A221" s="1437"/>
      <c r="B221" s="1438"/>
      <c r="C221" s="1752"/>
      <c r="D221" s="1438" t="s">
        <v>141</v>
      </c>
      <c r="E221" s="1438"/>
      <c r="F221" s="15"/>
      <c r="G221" s="1644"/>
    </row>
    <row r="222" spans="1:7" ht="30" hidden="1" customHeight="1" outlineLevel="1">
      <c r="A222" s="1437"/>
      <c r="B222" s="1438"/>
      <c r="C222" s="1752"/>
      <c r="D222" s="1438" t="s">
        <v>145</v>
      </c>
      <c r="E222" s="1438"/>
      <c r="F222" s="15"/>
      <c r="G222" s="1644"/>
    </row>
    <row r="223" spans="1:7" ht="15" hidden="1" customHeight="1" outlineLevel="1">
      <c r="A223" s="1437"/>
      <c r="B223" s="1438"/>
      <c r="C223" s="1752"/>
      <c r="D223" s="1438" t="s">
        <v>142</v>
      </c>
      <c r="E223" s="1438"/>
      <c r="F223" s="15"/>
      <c r="G223" s="1644"/>
    </row>
    <row r="224" spans="1:7" ht="30" hidden="1" customHeight="1" outlineLevel="1">
      <c r="A224" s="1437"/>
      <c r="B224" s="1438"/>
      <c r="C224" s="1752"/>
      <c r="D224" s="1438" t="s">
        <v>140</v>
      </c>
      <c r="E224" s="1438"/>
      <c r="F224" s="15"/>
      <c r="G224" s="1644"/>
    </row>
    <row r="225" spans="1:7" ht="30" hidden="1" customHeight="1" outlineLevel="1">
      <c r="A225" s="1437"/>
      <c r="B225" s="1438"/>
      <c r="C225" s="1752"/>
      <c r="D225" s="1438" t="s">
        <v>139</v>
      </c>
      <c r="E225" s="1438"/>
      <c r="F225" s="15"/>
      <c r="G225" s="1644"/>
    </row>
    <row r="226" spans="1:7" ht="30" hidden="1" customHeight="1" outlineLevel="1" thickBot="1">
      <c r="A226" s="1783"/>
      <c r="B226" s="1782"/>
      <c r="C226" s="1784"/>
      <c r="D226" s="1782" t="s">
        <v>143</v>
      </c>
      <c r="E226" s="1782"/>
      <c r="F226" s="144"/>
      <c r="G226" s="1645"/>
    </row>
    <row r="227" spans="1:7" ht="30" hidden="1" customHeight="1" outlineLevel="1">
      <c r="A227" s="1410" t="s">
        <v>133</v>
      </c>
      <c r="B227" s="1411"/>
      <c r="C227" s="1757" t="s">
        <v>134</v>
      </c>
      <c r="D227" s="1779" t="s">
        <v>659</v>
      </c>
      <c r="E227" s="205" t="s">
        <v>135</v>
      </c>
      <c r="F227" s="14"/>
      <c r="G227" s="1681" t="s">
        <v>748</v>
      </c>
    </row>
    <row r="228" spans="1:7" ht="30" hidden="1" customHeight="1" outlineLevel="1">
      <c r="A228" s="1437"/>
      <c r="B228" s="1438"/>
      <c r="C228" s="1752"/>
      <c r="D228" s="1780"/>
      <c r="E228" s="206" t="s">
        <v>136</v>
      </c>
      <c r="F228" s="15"/>
      <c r="G228" s="1644"/>
    </row>
    <row r="229" spans="1:7" ht="30" hidden="1" customHeight="1" outlineLevel="1">
      <c r="A229" s="1437"/>
      <c r="B229" s="1438"/>
      <c r="C229" s="1752"/>
      <c r="D229" s="1781"/>
      <c r="E229" s="206" t="s">
        <v>660</v>
      </c>
      <c r="F229" s="15"/>
      <c r="G229" s="1644"/>
    </row>
    <row r="230" spans="1:7" ht="30" hidden="1" customHeight="1" outlineLevel="1">
      <c r="A230" s="1437"/>
      <c r="B230" s="1438"/>
      <c r="C230" s="1752"/>
      <c r="D230" s="1438" t="s">
        <v>137</v>
      </c>
      <c r="E230" s="1438"/>
      <c r="F230" s="207"/>
      <c r="G230" s="1644"/>
    </row>
    <row r="231" spans="1:7" ht="15" hidden="1" customHeight="1" outlineLevel="1">
      <c r="A231" s="1437"/>
      <c r="B231" s="1438"/>
      <c r="C231" s="1752"/>
      <c r="D231" s="1752" t="s">
        <v>138</v>
      </c>
      <c r="E231" s="1752"/>
      <c r="F231" s="207"/>
      <c r="G231" s="1644"/>
    </row>
    <row r="232" spans="1:7" ht="30" hidden="1" customHeight="1" outlineLevel="1">
      <c r="A232" s="1437"/>
      <c r="B232" s="1438"/>
      <c r="C232" s="1752"/>
      <c r="D232" s="1438" t="s">
        <v>141</v>
      </c>
      <c r="E232" s="1438"/>
      <c r="F232" s="207"/>
      <c r="G232" s="1644"/>
    </row>
    <row r="233" spans="1:7" ht="30" hidden="1" customHeight="1" outlineLevel="1">
      <c r="A233" s="1437"/>
      <c r="B233" s="1438"/>
      <c r="C233" s="1752"/>
      <c r="D233" s="1438" t="s">
        <v>146</v>
      </c>
      <c r="E233" s="1438"/>
      <c r="F233" s="207"/>
      <c r="G233" s="1644"/>
    </row>
    <row r="234" spans="1:7" ht="15" hidden="1" customHeight="1" outlineLevel="1">
      <c r="A234" s="1437"/>
      <c r="B234" s="1438"/>
      <c r="C234" s="1752"/>
      <c r="D234" s="1438" t="s">
        <v>142</v>
      </c>
      <c r="E234" s="1438"/>
      <c r="F234" s="207"/>
      <c r="G234" s="1644"/>
    </row>
    <row r="235" spans="1:7" ht="30" hidden="1" customHeight="1" outlineLevel="1">
      <c r="A235" s="1437"/>
      <c r="B235" s="1438"/>
      <c r="C235" s="1752"/>
      <c r="D235" s="1438" t="s">
        <v>140</v>
      </c>
      <c r="E235" s="1438"/>
      <c r="F235" s="207"/>
      <c r="G235" s="1644"/>
    </row>
    <row r="236" spans="1:7" ht="30" hidden="1" customHeight="1" outlineLevel="1">
      <c r="A236" s="1437"/>
      <c r="B236" s="1438"/>
      <c r="C236" s="1752"/>
      <c r="D236" s="1438" t="s">
        <v>139</v>
      </c>
      <c r="E236" s="1438"/>
      <c r="F236" s="207"/>
      <c r="G236" s="1644"/>
    </row>
    <row r="237" spans="1:7" ht="30" hidden="1" customHeight="1" outlineLevel="1">
      <c r="A237" s="1437"/>
      <c r="B237" s="1438"/>
      <c r="C237" s="1752"/>
      <c r="D237" s="1438" t="s">
        <v>143</v>
      </c>
      <c r="E237" s="1438"/>
      <c r="F237" s="207"/>
      <c r="G237" s="1644"/>
    </row>
    <row r="238" spans="1:7" ht="30" hidden="1" customHeight="1" outlineLevel="1">
      <c r="A238" s="1437"/>
      <c r="B238" s="1438"/>
      <c r="C238" s="1752" t="s">
        <v>144</v>
      </c>
      <c r="D238" s="1782" t="s">
        <v>659</v>
      </c>
      <c r="E238" s="206" t="s">
        <v>135</v>
      </c>
      <c r="F238" s="207"/>
      <c r="G238" s="1644"/>
    </row>
    <row r="239" spans="1:7" ht="30" hidden="1" customHeight="1" outlineLevel="1">
      <c r="A239" s="1437"/>
      <c r="B239" s="1438"/>
      <c r="C239" s="1752"/>
      <c r="D239" s="1780"/>
      <c r="E239" s="206" t="s">
        <v>136</v>
      </c>
      <c r="F239" s="207"/>
      <c r="G239" s="1644"/>
    </row>
    <row r="240" spans="1:7" ht="30" hidden="1" customHeight="1" outlineLevel="1">
      <c r="A240" s="1437"/>
      <c r="B240" s="1438"/>
      <c r="C240" s="1752"/>
      <c r="D240" s="1781"/>
      <c r="E240" s="206" t="s">
        <v>660</v>
      </c>
      <c r="F240" s="207"/>
      <c r="G240" s="1644"/>
    </row>
    <row r="241" spans="1:7" ht="30" hidden="1" customHeight="1" outlineLevel="1">
      <c r="A241" s="1437"/>
      <c r="B241" s="1438"/>
      <c r="C241" s="1752"/>
      <c r="D241" s="1438" t="s">
        <v>137</v>
      </c>
      <c r="E241" s="1438"/>
      <c r="F241" s="15"/>
      <c r="G241" s="1644"/>
    </row>
    <row r="242" spans="1:7" hidden="1" outlineLevel="1">
      <c r="A242" s="1437"/>
      <c r="B242" s="1438"/>
      <c r="C242" s="1752"/>
      <c r="D242" s="1752" t="s">
        <v>138</v>
      </c>
      <c r="E242" s="1752"/>
      <c r="F242" s="15"/>
      <c r="G242" s="1644"/>
    </row>
    <row r="243" spans="1:7" ht="30" hidden="1" customHeight="1" outlineLevel="1">
      <c r="A243" s="1437"/>
      <c r="B243" s="1438"/>
      <c r="C243" s="1752"/>
      <c r="D243" s="1438" t="s">
        <v>141</v>
      </c>
      <c r="E243" s="1438"/>
      <c r="F243" s="15"/>
      <c r="G243" s="1644"/>
    </row>
    <row r="244" spans="1:7" ht="30" hidden="1" customHeight="1" outlineLevel="1">
      <c r="A244" s="1437"/>
      <c r="B244" s="1438"/>
      <c r="C244" s="1752"/>
      <c r="D244" s="1438" t="s">
        <v>145</v>
      </c>
      <c r="E244" s="1438"/>
      <c r="F244" s="15"/>
      <c r="G244" s="1644"/>
    </row>
    <row r="245" spans="1:7" ht="15" hidden="1" customHeight="1" outlineLevel="1">
      <c r="A245" s="1437"/>
      <c r="B245" s="1438"/>
      <c r="C245" s="1752"/>
      <c r="D245" s="1438" t="s">
        <v>142</v>
      </c>
      <c r="E245" s="1438"/>
      <c r="F245" s="15"/>
      <c r="G245" s="1644"/>
    </row>
    <row r="246" spans="1:7" ht="30" hidden="1" customHeight="1" outlineLevel="1">
      <c r="A246" s="1437"/>
      <c r="B246" s="1438"/>
      <c r="C246" s="1752"/>
      <c r="D246" s="1438" t="s">
        <v>140</v>
      </c>
      <c r="E246" s="1438"/>
      <c r="F246" s="15"/>
      <c r="G246" s="1644"/>
    </row>
    <row r="247" spans="1:7" ht="30" hidden="1" customHeight="1" outlineLevel="1">
      <c r="A247" s="1437"/>
      <c r="B247" s="1438"/>
      <c r="C247" s="1752"/>
      <c r="D247" s="1438" t="s">
        <v>139</v>
      </c>
      <c r="E247" s="1438"/>
      <c r="F247" s="15"/>
      <c r="G247" s="1644"/>
    </row>
    <row r="248" spans="1:7" ht="30" hidden="1" customHeight="1" outlineLevel="1" thickBot="1">
      <c r="A248" s="1783"/>
      <c r="B248" s="1782"/>
      <c r="C248" s="1784"/>
      <c r="D248" s="1782" t="s">
        <v>143</v>
      </c>
      <c r="E248" s="1782"/>
      <c r="F248" s="144"/>
      <c r="G248" s="1645"/>
    </row>
    <row r="249" spans="1:7" ht="30" hidden="1" customHeight="1" outlineLevel="1">
      <c r="A249" s="1410" t="s">
        <v>133</v>
      </c>
      <c r="B249" s="1411"/>
      <c r="C249" s="1757" t="s">
        <v>134</v>
      </c>
      <c r="D249" s="1779" t="s">
        <v>659</v>
      </c>
      <c r="E249" s="205" t="s">
        <v>135</v>
      </c>
      <c r="F249" s="14"/>
      <c r="G249" s="1681" t="s">
        <v>748</v>
      </c>
    </row>
    <row r="250" spans="1:7" ht="30" hidden="1" customHeight="1" outlineLevel="1">
      <c r="A250" s="1437"/>
      <c r="B250" s="1438"/>
      <c r="C250" s="1752"/>
      <c r="D250" s="1780"/>
      <c r="E250" s="206" t="s">
        <v>136</v>
      </c>
      <c r="F250" s="15"/>
      <c r="G250" s="1644"/>
    </row>
    <row r="251" spans="1:7" ht="30" hidden="1" customHeight="1" outlineLevel="1">
      <c r="A251" s="1437"/>
      <c r="B251" s="1438"/>
      <c r="C251" s="1752"/>
      <c r="D251" s="1781"/>
      <c r="E251" s="206" t="s">
        <v>660</v>
      </c>
      <c r="F251" s="15"/>
      <c r="G251" s="1644"/>
    </row>
    <row r="252" spans="1:7" ht="30" hidden="1" customHeight="1" outlineLevel="1">
      <c r="A252" s="1437"/>
      <c r="B252" s="1438"/>
      <c r="C252" s="1752"/>
      <c r="D252" s="1438" t="s">
        <v>137</v>
      </c>
      <c r="E252" s="1438"/>
      <c r="F252" s="207"/>
      <c r="G252" s="1644"/>
    </row>
    <row r="253" spans="1:7" ht="15" hidden="1" customHeight="1" outlineLevel="1">
      <c r="A253" s="1437"/>
      <c r="B253" s="1438"/>
      <c r="C253" s="1752"/>
      <c r="D253" s="1752" t="s">
        <v>138</v>
      </c>
      <c r="E253" s="1752"/>
      <c r="F253" s="207"/>
      <c r="G253" s="1644"/>
    </row>
    <row r="254" spans="1:7" ht="30" hidden="1" customHeight="1" outlineLevel="1">
      <c r="A254" s="1437"/>
      <c r="B254" s="1438"/>
      <c r="C254" s="1752"/>
      <c r="D254" s="1438" t="s">
        <v>141</v>
      </c>
      <c r="E254" s="1438"/>
      <c r="F254" s="207"/>
      <c r="G254" s="1644"/>
    </row>
    <row r="255" spans="1:7" ht="30" hidden="1" customHeight="1" outlineLevel="1">
      <c r="A255" s="1437"/>
      <c r="B255" s="1438"/>
      <c r="C255" s="1752"/>
      <c r="D255" s="1438" t="s">
        <v>146</v>
      </c>
      <c r="E255" s="1438"/>
      <c r="F255" s="207"/>
      <c r="G255" s="1644"/>
    </row>
    <row r="256" spans="1:7" ht="15" hidden="1" customHeight="1" outlineLevel="1">
      <c r="A256" s="1437"/>
      <c r="B256" s="1438"/>
      <c r="C256" s="1752"/>
      <c r="D256" s="1438" t="s">
        <v>142</v>
      </c>
      <c r="E256" s="1438"/>
      <c r="F256" s="207"/>
      <c r="G256" s="1644"/>
    </row>
    <row r="257" spans="1:7" ht="30" hidden="1" customHeight="1" outlineLevel="1">
      <c r="A257" s="1437"/>
      <c r="B257" s="1438"/>
      <c r="C257" s="1752"/>
      <c r="D257" s="1438" t="s">
        <v>140</v>
      </c>
      <c r="E257" s="1438"/>
      <c r="F257" s="207"/>
      <c r="G257" s="1644"/>
    </row>
    <row r="258" spans="1:7" ht="30" hidden="1" customHeight="1" outlineLevel="1">
      <c r="A258" s="1437"/>
      <c r="B258" s="1438"/>
      <c r="C258" s="1752"/>
      <c r="D258" s="1438" t="s">
        <v>139</v>
      </c>
      <c r="E258" s="1438"/>
      <c r="F258" s="207"/>
      <c r="G258" s="1644"/>
    </row>
    <row r="259" spans="1:7" ht="30" hidden="1" customHeight="1" outlineLevel="1">
      <c r="A259" s="1437"/>
      <c r="B259" s="1438"/>
      <c r="C259" s="1752"/>
      <c r="D259" s="1438" t="s">
        <v>143</v>
      </c>
      <c r="E259" s="1438"/>
      <c r="F259" s="207"/>
      <c r="G259" s="1644"/>
    </row>
    <row r="260" spans="1:7" ht="30" hidden="1" customHeight="1" outlineLevel="1">
      <c r="A260" s="1437"/>
      <c r="B260" s="1438"/>
      <c r="C260" s="1752" t="s">
        <v>144</v>
      </c>
      <c r="D260" s="1782" t="s">
        <v>659</v>
      </c>
      <c r="E260" s="206" t="s">
        <v>135</v>
      </c>
      <c r="F260" s="207"/>
      <c r="G260" s="1644"/>
    </row>
    <row r="261" spans="1:7" ht="30" hidden="1" customHeight="1" outlineLevel="1">
      <c r="A261" s="1437"/>
      <c r="B261" s="1438"/>
      <c r="C261" s="1752"/>
      <c r="D261" s="1780"/>
      <c r="E261" s="206" t="s">
        <v>136</v>
      </c>
      <c r="F261" s="207"/>
      <c r="G261" s="1644"/>
    </row>
    <row r="262" spans="1:7" ht="25.5" hidden="1" outlineLevel="1">
      <c r="A262" s="1437"/>
      <c r="B262" s="1438"/>
      <c r="C262" s="1752"/>
      <c r="D262" s="1781"/>
      <c r="E262" s="206" t="s">
        <v>660</v>
      </c>
      <c r="F262" s="207"/>
      <c r="G262" s="1644"/>
    </row>
    <row r="263" spans="1:7" ht="30" hidden="1" customHeight="1" outlineLevel="1">
      <c r="A263" s="1437"/>
      <c r="B263" s="1438"/>
      <c r="C263" s="1752"/>
      <c r="D263" s="1438" t="s">
        <v>137</v>
      </c>
      <c r="E263" s="1438"/>
      <c r="F263" s="15"/>
      <c r="G263" s="1644"/>
    </row>
    <row r="264" spans="1:7" ht="15" hidden="1" customHeight="1" outlineLevel="1">
      <c r="A264" s="1437"/>
      <c r="B264" s="1438"/>
      <c r="C264" s="1752"/>
      <c r="D264" s="1752" t="s">
        <v>138</v>
      </c>
      <c r="E264" s="1752"/>
      <c r="F264" s="15"/>
      <c r="G264" s="1644"/>
    </row>
    <row r="265" spans="1:7" ht="30" hidden="1" customHeight="1" outlineLevel="1">
      <c r="A265" s="1437"/>
      <c r="B265" s="1438"/>
      <c r="C265" s="1752"/>
      <c r="D265" s="1438" t="s">
        <v>141</v>
      </c>
      <c r="E265" s="1438"/>
      <c r="F265" s="15"/>
      <c r="G265" s="1644"/>
    </row>
    <row r="266" spans="1:7" ht="30" hidden="1" customHeight="1" outlineLevel="1">
      <c r="A266" s="1437"/>
      <c r="B266" s="1438"/>
      <c r="C266" s="1752"/>
      <c r="D266" s="1438" t="s">
        <v>145</v>
      </c>
      <c r="E266" s="1438"/>
      <c r="F266" s="15"/>
      <c r="G266" s="1644"/>
    </row>
    <row r="267" spans="1:7" ht="15" hidden="1" customHeight="1" outlineLevel="1">
      <c r="A267" s="1437"/>
      <c r="B267" s="1438"/>
      <c r="C267" s="1752"/>
      <c r="D267" s="1438" t="s">
        <v>142</v>
      </c>
      <c r="E267" s="1438"/>
      <c r="F267" s="15"/>
      <c r="G267" s="1644"/>
    </row>
    <row r="268" spans="1:7" ht="30" hidden="1" customHeight="1" outlineLevel="1">
      <c r="A268" s="1437"/>
      <c r="B268" s="1438"/>
      <c r="C268" s="1752"/>
      <c r="D268" s="1438" t="s">
        <v>140</v>
      </c>
      <c r="E268" s="1438"/>
      <c r="F268" s="15"/>
      <c r="G268" s="1644"/>
    </row>
    <row r="269" spans="1:7" ht="30" hidden="1" customHeight="1" outlineLevel="1">
      <c r="A269" s="1437"/>
      <c r="B269" s="1438"/>
      <c r="C269" s="1752"/>
      <c r="D269" s="1438" t="s">
        <v>139</v>
      </c>
      <c r="E269" s="1438"/>
      <c r="F269" s="15"/>
      <c r="G269" s="1644"/>
    </row>
    <row r="270" spans="1:7" ht="30" hidden="1" customHeight="1" outlineLevel="1" thickBot="1">
      <c r="A270" s="1783"/>
      <c r="B270" s="1782"/>
      <c r="C270" s="1784"/>
      <c r="D270" s="1782" t="s">
        <v>143</v>
      </c>
      <c r="E270" s="1782"/>
      <c r="F270" s="144"/>
      <c r="G270" s="1645"/>
    </row>
    <row r="271" spans="1:7" ht="30" hidden="1" customHeight="1" outlineLevel="1">
      <c r="A271" s="1410" t="s">
        <v>133</v>
      </c>
      <c r="B271" s="1411"/>
      <c r="C271" s="1757" t="s">
        <v>134</v>
      </c>
      <c r="D271" s="1779" t="s">
        <v>659</v>
      </c>
      <c r="E271" s="205" t="s">
        <v>135</v>
      </c>
      <c r="F271" s="14"/>
      <c r="G271" s="1681" t="s">
        <v>748</v>
      </c>
    </row>
    <row r="272" spans="1:7" ht="30" hidden="1" customHeight="1" outlineLevel="1">
      <c r="A272" s="1437"/>
      <c r="B272" s="1438"/>
      <c r="C272" s="1752"/>
      <c r="D272" s="1780"/>
      <c r="E272" s="206" t="s">
        <v>136</v>
      </c>
      <c r="F272" s="15"/>
      <c r="G272" s="1644"/>
    </row>
    <row r="273" spans="1:7" ht="30" hidden="1" customHeight="1" outlineLevel="1">
      <c r="A273" s="1437"/>
      <c r="B273" s="1438"/>
      <c r="C273" s="1752"/>
      <c r="D273" s="1781"/>
      <c r="E273" s="206" t="s">
        <v>660</v>
      </c>
      <c r="F273" s="15"/>
      <c r="G273" s="1644"/>
    </row>
    <row r="274" spans="1:7" ht="30" hidden="1" customHeight="1" outlineLevel="1">
      <c r="A274" s="1437"/>
      <c r="B274" s="1438"/>
      <c r="C274" s="1752"/>
      <c r="D274" s="1438" t="s">
        <v>137</v>
      </c>
      <c r="E274" s="1438"/>
      <c r="F274" s="207"/>
      <c r="G274" s="1644"/>
    </row>
    <row r="275" spans="1:7" ht="15" hidden="1" customHeight="1" outlineLevel="1">
      <c r="A275" s="1437"/>
      <c r="B275" s="1438"/>
      <c r="C275" s="1752"/>
      <c r="D275" s="1752" t="s">
        <v>138</v>
      </c>
      <c r="E275" s="1752"/>
      <c r="F275" s="207"/>
      <c r="G275" s="1644"/>
    </row>
    <row r="276" spans="1:7" ht="30" hidden="1" customHeight="1" outlineLevel="1">
      <c r="A276" s="1437"/>
      <c r="B276" s="1438"/>
      <c r="C276" s="1752"/>
      <c r="D276" s="1438" t="s">
        <v>141</v>
      </c>
      <c r="E276" s="1438"/>
      <c r="F276" s="207"/>
      <c r="G276" s="1644"/>
    </row>
    <row r="277" spans="1:7" ht="30" hidden="1" customHeight="1" outlineLevel="1">
      <c r="A277" s="1437"/>
      <c r="B277" s="1438"/>
      <c r="C277" s="1752"/>
      <c r="D277" s="1438" t="s">
        <v>146</v>
      </c>
      <c r="E277" s="1438"/>
      <c r="F277" s="207"/>
      <c r="G277" s="1644"/>
    </row>
    <row r="278" spans="1:7" ht="15" hidden="1" customHeight="1" outlineLevel="1">
      <c r="A278" s="1437"/>
      <c r="B278" s="1438"/>
      <c r="C278" s="1752"/>
      <c r="D278" s="1438" t="s">
        <v>142</v>
      </c>
      <c r="E278" s="1438"/>
      <c r="F278" s="207"/>
      <c r="G278" s="1644"/>
    </row>
    <row r="279" spans="1:7" ht="30" hidden="1" customHeight="1" outlineLevel="1">
      <c r="A279" s="1437"/>
      <c r="B279" s="1438"/>
      <c r="C279" s="1752"/>
      <c r="D279" s="1438" t="s">
        <v>140</v>
      </c>
      <c r="E279" s="1438"/>
      <c r="F279" s="207"/>
      <c r="G279" s="1644"/>
    </row>
    <row r="280" spans="1:7" ht="30" hidden="1" customHeight="1" outlineLevel="1">
      <c r="A280" s="1437"/>
      <c r="B280" s="1438"/>
      <c r="C280" s="1752"/>
      <c r="D280" s="1438" t="s">
        <v>139</v>
      </c>
      <c r="E280" s="1438"/>
      <c r="F280" s="207"/>
      <c r="G280" s="1644"/>
    </row>
    <row r="281" spans="1:7" ht="30" hidden="1" customHeight="1" outlineLevel="1">
      <c r="A281" s="1437"/>
      <c r="B281" s="1438"/>
      <c r="C281" s="1752"/>
      <c r="D281" s="1438" t="s">
        <v>143</v>
      </c>
      <c r="E281" s="1438"/>
      <c r="F281" s="207"/>
      <c r="G281" s="1644"/>
    </row>
    <row r="282" spans="1:7" ht="30" hidden="1" customHeight="1" outlineLevel="1">
      <c r="A282" s="1437"/>
      <c r="B282" s="1438"/>
      <c r="C282" s="1752" t="s">
        <v>144</v>
      </c>
      <c r="D282" s="1782" t="s">
        <v>659</v>
      </c>
      <c r="E282" s="206" t="s">
        <v>135</v>
      </c>
      <c r="F282" s="207"/>
      <c r="G282" s="1644"/>
    </row>
    <row r="283" spans="1:7" ht="30" hidden="1" customHeight="1" outlineLevel="1">
      <c r="A283" s="1437"/>
      <c r="B283" s="1438"/>
      <c r="C283" s="1752"/>
      <c r="D283" s="1780"/>
      <c r="E283" s="206" t="s">
        <v>136</v>
      </c>
      <c r="F283" s="207"/>
      <c r="G283" s="1644"/>
    </row>
    <row r="284" spans="1:7" ht="30" hidden="1" customHeight="1" outlineLevel="1">
      <c r="A284" s="1437"/>
      <c r="B284" s="1438"/>
      <c r="C284" s="1752"/>
      <c r="D284" s="1781"/>
      <c r="E284" s="206" t="s">
        <v>660</v>
      </c>
      <c r="F284" s="207"/>
      <c r="G284" s="1644"/>
    </row>
    <row r="285" spans="1:7" ht="30" hidden="1" customHeight="1" outlineLevel="1">
      <c r="A285" s="1437"/>
      <c r="B285" s="1438"/>
      <c r="C285" s="1752"/>
      <c r="D285" s="1438" t="s">
        <v>137</v>
      </c>
      <c r="E285" s="1438"/>
      <c r="F285" s="15"/>
      <c r="G285" s="1644"/>
    </row>
    <row r="286" spans="1:7" ht="15" hidden="1" customHeight="1" outlineLevel="1">
      <c r="A286" s="1437"/>
      <c r="B286" s="1438"/>
      <c r="C286" s="1752"/>
      <c r="D286" s="1752" t="s">
        <v>138</v>
      </c>
      <c r="E286" s="1752"/>
      <c r="F286" s="15"/>
      <c r="G286" s="1644"/>
    </row>
    <row r="287" spans="1:7" ht="30" hidden="1" customHeight="1" outlineLevel="1">
      <c r="A287" s="1437"/>
      <c r="B287" s="1438"/>
      <c r="C287" s="1752"/>
      <c r="D287" s="1438" t="s">
        <v>141</v>
      </c>
      <c r="E287" s="1438"/>
      <c r="F287" s="15"/>
      <c r="G287" s="1644"/>
    </row>
    <row r="288" spans="1:7" ht="30" hidden="1" customHeight="1" outlineLevel="1">
      <c r="A288" s="1437"/>
      <c r="B288" s="1438"/>
      <c r="C288" s="1752"/>
      <c r="D288" s="1438" t="s">
        <v>145</v>
      </c>
      <c r="E288" s="1438"/>
      <c r="F288" s="15"/>
      <c r="G288" s="1644"/>
    </row>
    <row r="289" spans="1:7" ht="15" hidden="1" customHeight="1" outlineLevel="1">
      <c r="A289" s="1437"/>
      <c r="B289" s="1438"/>
      <c r="C289" s="1752"/>
      <c r="D289" s="1438" t="s">
        <v>142</v>
      </c>
      <c r="E289" s="1438"/>
      <c r="F289" s="15"/>
      <c r="G289" s="1644"/>
    </row>
    <row r="290" spans="1:7" ht="30" hidden="1" customHeight="1" outlineLevel="1">
      <c r="A290" s="1437"/>
      <c r="B290" s="1438"/>
      <c r="C290" s="1752"/>
      <c r="D290" s="1438" t="s">
        <v>140</v>
      </c>
      <c r="E290" s="1438"/>
      <c r="F290" s="15"/>
      <c r="G290" s="1644"/>
    </row>
    <row r="291" spans="1:7" ht="30" hidden="1" customHeight="1" outlineLevel="1">
      <c r="A291" s="1437"/>
      <c r="B291" s="1438"/>
      <c r="C291" s="1752"/>
      <c r="D291" s="1438" t="s">
        <v>139</v>
      </c>
      <c r="E291" s="1438"/>
      <c r="F291" s="15"/>
      <c r="G291" s="1644"/>
    </row>
    <row r="292" spans="1:7" ht="30" hidden="1" customHeight="1" outlineLevel="1" thickBot="1">
      <c r="A292" s="1783"/>
      <c r="B292" s="1782"/>
      <c r="C292" s="1784"/>
      <c r="D292" s="1782" t="s">
        <v>143</v>
      </c>
      <c r="E292" s="1782"/>
      <c r="F292" s="144"/>
      <c r="G292" s="1645"/>
    </row>
    <row r="293" spans="1:7" ht="30" hidden="1" customHeight="1" outlineLevel="1">
      <c r="A293" s="1410" t="s">
        <v>133</v>
      </c>
      <c r="B293" s="1411"/>
      <c r="C293" s="1757" t="s">
        <v>134</v>
      </c>
      <c r="D293" s="1779" t="s">
        <v>659</v>
      </c>
      <c r="E293" s="205" t="s">
        <v>135</v>
      </c>
      <c r="F293" s="14"/>
      <c r="G293" s="1681" t="s">
        <v>748</v>
      </c>
    </row>
    <row r="294" spans="1:7" ht="30" hidden="1" customHeight="1" outlineLevel="1">
      <c r="A294" s="1437"/>
      <c r="B294" s="1438"/>
      <c r="C294" s="1752"/>
      <c r="D294" s="1780"/>
      <c r="E294" s="206" t="s">
        <v>136</v>
      </c>
      <c r="F294" s="15"/>
      <c r="G294" s="1644"/>
    </row>
    <row r="295" spans="1:7" ht="30" hidden="1" customHeight="1" outlineLevel="1">
      <c r="A295" s="1437"/>
      <c r="B295" s="1438"/>
      <c r="C295" s="1752"/>
      <c r="D295" s="1781"/>
      <c r="E295" s="206" t="s">
        <v>660</v>
      </c>
      <c r="F295" s="15"/>
      <c r="G295" s="1644"/>
    </row>
    <row r="296" spans="1:7" ht="30" hidden="1" customHeight="1" outlineLevel="1">
      <c r="A296" s="1437"/>
      <c r="B296" s="1438"/>
      <c r="C296" s="1752"/>
      <c r="D296" s="1438" t="s">
        <v>137</v>
      </c>
      <c r="E296" s="1438"/>
      <c r="F296" s="207"/>
      <c r="G296" s="1644"/>
    </row>
    <row r="297" spans="1:7" ht="15" hidden="1" customHeight="1" outlineLevel="1">
      <c r="A297" s="1437"/>
      <c r="B297" s="1438"/>
      <c r="C297" s="1752"/>
      <c r="D297" s="1752" t="s">
        <v>138</v>
      </c>
      <c r="E297" s="1752"/>
      <c r="F297" s="207"/>
      <c r="G297" s="1644"/>
    </row>
    <row r="298" spans="1:7" ht="30" hidden="1" customHeight="1" outlineLevel="1">
      <c r="A298" s="1437"/>
      <c r="B298" s="1438"/>
      <c r="C298" s="1752"/>
      <c r="D298" s="1438" t="s">
        <v>141</v>
      </c>
      <c r="E298" s="1438"/>
      <c r="F298" s="207"/>
      <c r="G298" s="1644"/>
    </row>
    <row r="299" spans="1:7" ht="30" hidden="1" customHeight="1" outlineLevel="1">
      <c r="A299" s="1437"/>
      <c r="B299" s="1438"/>
      <c r="C299" s="1752"/>
      <c r="D299" s="1438" t="s">
        <v>146</v>
      </c>
      <c r="E299" s="1438"/>
      <c r="F299" s="207"/>
      <c r="G299" s="1644"/>
    </row>
    <row r="300" spans="1:7" ht="15" hidden="1" customHeight="1" outlineLevel="1">
      <c r="A300" s="1437"/>
      <c r="B300" s="1438"/>
      <c r="C300" s="1752"/>
      <c r="D300" s="1438" t="s">
        <v>142</v>
      </c>
      <c r="E300" s="1438"/>
      <c r="F300" s="207"/>
      <c r="G300" s="1644"/>
    </row>
    <row r="301" spans="1:7" ht="30" hidden="1" customHeight="1" outlineLevel="1">
      <c r="A301" s="1437"/>
      <c r="B301" s="1438"/>
      <c r="C301" s="1752"/>
      <c r="D301" s="1438" t="s">
        <v>140</v>
      </c>
      <c r="E301" s="1438"/>
      <c r="F301" s="207"/>
      <c r="G301" s="1644"/>
    </row>
    <row r="302" spans="1:7" ht="30" hidden="1" customHeight="1" outlineLevel="1">
      <c r="A302" s="1437"/>
      <c r="B302" s="1438"/>
      <c r="C302" s="1752"/>
      <c r="D302" s="1438" t="s">
        <v>139</v>
      </c>
      <c r="E302" s="1438"/>
      <c r="F302" s="207"/>
      <c r="G302" s="1644"/>
    </row>
    <row r="303" spans="1:7" ht="30" hidden="1" customHeight="1" outlineLevel="1">
      <c r="A303" s="1437"/>
      <c r="B303" s="1438"/>
      <c r="C303" s="1752"/>
      <c r="D303" s="1438" t="s">
        <v>143</v>
      </c>
      <c r="E303" s="1438"/>
      <c r="F303" s="207"/>
      <c r="G303" s="1644"/>
    </row>
    <row r="304" spans="1:7" ht="30" hidden="1" customHeight="1" outlineLevel="1">
      <c r="A304" s="1437"/>
      <c r="B304" s="1438"/>
      <c r="C304" s="1752" t="s">
        <v>144</v>
      </c>
      <c r="D304" s="1782" t="s">
        <v>659</v>
      </c>
      <c r="E304" s="206" t="s">
        <v>135</v>
      </c>
      <c r="F304" s="207"/>
      <c r="G304" s="1644"/>
    </row>
    <row r="305" spans="1:7" ht="30" hidden="1" customHeight="1" outlineLevel="1">
      <c r="A305" s="1437"/>
      <c r="B305" s="1438"/>
      <c r="C305" s="1752"/>
      <c r="D305" s="1780"/>
      <c r="E305" s="206" t="s">
        <v>136</v>
      </c>
      <c r="F305" s="207"/>
      <c r="G305" s="1644"/>
    </row>
    <row r="306" spans="1:7" ht="30" hidden="1" customHeight="1" outlineLevel="1">
      <c r="A306" s="1437"/>
      <c r="B306" s="1438"/>
      <c r="C306" s="1752"/>
      <c r="D306" s="1781"/>
      <c r="E306" s="206" t="s">
        <v>660</v>
      </c>
      <c r="F306" s="207"/>
      <c r="G306" s="1644"/>
    </row>
    <row r="307" spans="1:7" ht="30" hidden="1" customHeight="1" outlineLevel="1">
      <c r="A307" s="1437"/>
      <c r="B307" s="1438"/>
      <c r="C307" s="1752"/>
      <c r="D307" s="1438" t="s">
        <v>137</v>
      </c>
      <c r="E307" s="1438"/>
      <c r="F307" s="15"/>
      <c r="G307" s="1644"/>
    </row>
    <row r="308" spans="1:7" ht="15" hidden="1" customHeight="1" outlineLevel="1">
      <c r="A308" s="1437"/>
      <c r="B308" s="1438"/>
      <c r="C308" s="1752"/>
      <c r="D308" s="1752" t="s">
        <v>138</v>
      </c>
      <c r="E308" s="1752"/>
      <c r="F308" s="15"/>
      <c r="G308" s="1644"/>
    </row>
    <row r="309" spans="1:7" ht="30" hidden="1" customHeight="1" outlineLevel="1">
      <c r="A309" s="1437"/>
      <c r="B309" s="1438"/>
      <c r="C309" s="1752"/>
      <c r="D309" s="1438" t="s">
        <v>141</v>
      </c>
      <c r="E309" s="1438"/>
      <c r="F309" s="15"/>
      <c r="G309" s="1644"/>
    </row>
    <row r="310" spans="1:7" ht="30" hidden="1" customHeight="1" outlineLevel="1">
      <c r="A310" s="1437"/>
      <c r="B310" s="1438"/>
      <c r="C310" s="1752"/>
      <c r="D310" s="1438" t="s">
        <v>145</v>
      </c>
      <c r="E310" s="1438"/>
      <c r="F310" s="15"/>
      <c r="G310" s="1644"/>
    </row>
    <row r="311" spans="1:7" ht="15" hidden="1" customHeight="1" outlineLevel="1">
      <c r="A311" s="1437"/>
      <c r="B311" s="1438"/>
      <c r="C311" s="1752"/>
      <c r="D311" s="1438" t="s">
        <v>142</v>
      </c>
      <c r="E311" s="1438"/>
      <c r="F311" s="15"/>
      <c r="G311" s="1644"/>
    </row>
    <row r="312" spans="1:7" ht="30" hidden="1" customHeight="1" outlineLevel="1">
      <c r="A312" s="1437"/>
      <c r="B312" s="1438"/>
      <c r="C312" s="1752"/>
      <c r="D312" s="1438" t="s">
        <v>140</v>
      </c>
      <c r="E312" s="1438"/>
      <c r="F312" s="15"/>
      <c r="G312" s="1644"/>
    </row>
    <row r="313" spans="1:7" ht="30" hidden="1" customHeight="1" outlineLevel="1">
      <c r="A313" s="1437"/>
      <c r="B313" s="1438"/>
      <c r="C313" s="1752"/>
      <c r="D313" s="1438" t="s">
        <v>139</v>
      </c>
      <c r="E313" s="1438"/>
      <c r="F313" s="15"/>
      <c r="G313" s="1644"/>
    </row>
    <row r="314" spans="1:7" ht="30" hidden="1" customHeight="1" outlineLevel="1" thickBot="1">
      <c r="A314" s="1783"/>
      <c r="B314" s="1782"/>
      <c r="C314" s="1784"/>
      <c r="D314" s="1782" t="s">
        <v>143</v>
      </c>
      <c r="E314" s="1782"/>
      <c r="F314" s="144"/>
      <c r="G314" s="1645"/>
    </row>
    <row r="315" spans="1:7" ht="30" hidden="1" customHeight="1" outlineLevel="1">
      <c r="A315" s="1410" t="s">
        <v>133</v>
      </c>
      <c r="B315" s="1411"/>
      <c r="C315" s="1757" t="s">
        <v>134</v>
      </c>
      <c r="D315" s="1779" t="s">
        <v>659</v>
      </c>
      <c r="E315" s="205" t="s">
        <v>135</v>
      </c>
      <c r="F315" s="14"/>
      <c r="G315" s="1681" t="s">
        <v>748</v>
      </c>
    </row>
    <row r="316" spans="1:7" ht="30" hidden="1" customHeight="1" outlineLevel="1">
      <c r="A316" s="1437"/>
      <c r="B316" s="1438"/>
      <c r="C316" s="1752"/>
      <c r="D316" s="1780"/>
      <c r="E316" s="206" t="s">
        <v>136</v>
      </c>
      <c r="F316" s="15"/>
      <c r="G316" s="1644"/>
    </row>
    <row r="317" spans="1:7" ht="25.5" hidden="1" outlineLevel="1">
      <c r="A317" s="1437"/>
      <c r="B317" s="1438"/>
      <c r="C317" s="1752"/>
      <c r="D317" s="1781"/>
      <c r="E317" s="206" t="s">
        <v>660</v>
      </c>
      <c r="F317" s="15"/>
      <c r="G317" s="1644"/>
    </row>
    <row r="318" spans="1:7" ht="30" hidden="1" customHeight="1" outlineLevel="1">
      <c r="A318" s="1437"/>
      <c r="B318" s="1438"/>
      <c r="C318" s="1752"/>
      <c r="D318" s="1438" t="s">
        <v>137</v>
      </c>
      <c r="E318" s="1438"/>
      <c r="F318" s="207"/>
      <c r="G318" s="1644"/>
    </row>
    <row r="319" spans="1:7" ht="15" hidden="1" customHeight="1" outlineLevel="1">
      <c r="A319" s="1437"/>
      <c r="B319" s="1438"/>
      <c r="C319" s="1752"/>
      <c r="D319" s="1752" t="s">
        <v>138</v>
      </c>
      <c r="E319" s="1752"/>
      <c r="F319" s="207"/>
      <c r="G319" s="1644"/>
    </row>
    <row r="320" spans="1:7" ht="30" hidden="1" customHeight="1" outlineLevel="1">
      <c r="A320" s="1437"/>
      <c r="B320" s="1438"/>
      <c r="C320" s="1752"/>
      <c r="D320" s="1438" t="s">
        <v>141</v>
      </c>
      <c r="E320" s="1438"/>
      <c r="F320" s="207"/>
      <c r="G320" s="1644"/>
    </row>
    <row r="321" spans="1:7" ht="30" hidden="1" customHeight="1" outlineLevel="1">
      <c r="A321" s="1437"/>
      <c r="B321" s="1438"/>
      <c r="C321" s="1752"/>
      <c r="D321" s="1438" t="s">
        <v>146</v>
      </c>
      <c r="E321" s="1438"/>
      <c r="F321" s="207"/>
      <c r="G321" s="1644"/>
    </row>
    <row r="322" spans="1:7" ht="15" hidden="1" customHeight="1" outlineLevel="1">
      <c r="A322" s="1437"/>
      <c r="B322" s="1438"/>
      <c r="C322" s="1752"/>
      <c r="D322" s="1438" t="s">
        <v>142</v>
      </c>
      <c r="E322" s="1438"/>
      <c r="F322" s="207"/>
      <c r="G322" s="1644"/>
    </row>
    <row r="323" spans="1:7" ht="30" hidden="1" customHeight="1" outlineLevel="1">
      <c r="A323" s="1437"/>
      <c r="B323" s="1438"/>
      <c r="C323" s="1752"/>
      <c r="D323" s="1438" t="s">
        <v>140</v>
      </c>
      <c r="E323" s="1438"/>
      <c r="F323" s="207"/>
      <c r="G323" s="1644"/>
    </row>
    <row r="324" spans="1:7" ht="30" hidden="1" customHeight="1" outlineLevel="1">
      <c r="A324" s="1437"/>
      <c r="B324" s="1438"/>
      <c r="C324" s="1752"/>
      <c r="D324" s="1438" t="s">
        <v>139</v>
      </c>
      <c r="E324" s="1438"/>
      <c r="F324" s="207"/>
      <c r="G324" s="1644"/>
    </row>
    <row r="325" spans="1:7" ht="30" hidden="1" customHeight="1" outlineLevel="1">
      <c r="A325" s="1437"/>
      <c r="B325" s="1438"/>
      <c r="C325" s="1752"/>
      <c r="D325" s="1438" t="s">
        <v>143</v>
      </c>
      <c r="E325" s="1438"/>
      <c r="F325" s="207"/>
      <c r="G325" s="1644"/>
    </row>
    <row r="326" spans="1:7" ht="30" hidden="1" customHeight="1" outlineLevel="1">
      <c r="A326" s="1437"/>
      <c r="B326" s="1438"/>
      <c r="C326" s="1752" t="s">
        <v>144</v>
      </c>
      <c r="D326" s="1782" t="s">
        <v>659</v>
      </c>
      <c r="E326" s="206" t="s">
        <v>135</v>
      </c>
      <c r="F326" s="207"/>
      <c r="G326" s="1644"/>
    </row>
    <row r="327" spans="1:7" ht="30" hidden="1" customHeight="1" outlineLevel="1">
      <c r="A327" s="1437"/>
      <c r="B327" s="1438"/>
      <c r="C327" s="1752"/>
      <c r="D327" s="1780"/>
      <c r="E327" s="206" t="s">
        <v>136</v>
      </c>
      <c r="F327" s="207"/>
      <c r="G327" s="1644"/>
    </row>
    <row r="328" spans="1:7" ht="25.5" hidden="1" outlineLevel="1">
      <c r="A328" s="1437"/>
      <c r="B328" s="1438"/>
      <c r="C328" s="1752"/>
      <c r="D328" s="1781"/>
      <c r="E328" s="206" t="s">
        <v>660</v>
      </c>
      <c r="F328" s="207"/>
      <c r="G328" s="1644"/>
    </row>
    <row r="329" spans="1:7" ht="30" hidden="1" customHeight="1" outlineLevel="1">
      <c r="A329" s="1437"/>
      <c r="B329" s="1438"/>
      <c r="C329" s="1752"/>
      <c r="D329" s="1438" t="s">
        <v>137</v>
      </c>
      <c r="E329" s="1438"/>
      <c r="F329" s="15"/>
      <c r="G329" s="1644"/>
    </row>
    <row r="330" spans="1:7" ht="15" hidden="1" customHeight="1" outlineLevel="1">
      <c r="A330" s="1437"/>
      <c r="B330" s="1438"/>
      <c r="C330" s="1752"/>
      <c r="D330" s="1752" t="s">
        <v>138</v>
      </c>
      <c r="E330" s="1752"/>
      <c r="F330" s="15"/>
      <c r="G330" s="1644"/>
    </row>
    <row r="331" spans="1:7" ht="30" hidden="1" customHeight="1" outlineLevel="1">
      <c r="A331" s="1437"/>
      <c r="B331" s="1438"/>
      <c r="C331" s="1752"/>
      <c r="D331" s="1438" t="s">
        <v>141</v>
      </c>
      <c r="E331" s="1438"/>
      <c r="F331" s="15"/>
      <c r="G331" s="1644"/>
    </row>
    <row r="332" spans="1:7" ht="30" hidden="1" customHeight="1" outlineLevel="1">
      <c r="A332" s="1437"/>
      <c r="B332" s="1438"/>
      <c r="C332" s="1752"/>
      <c r="D332" s="1438" t="s">
        <v>145</v>
      </c>
      <c r="E332" s="1438"/>
      <c r="F332" s="15"/>
      <c r="G332" s="1644"/>
    </row>
    <row r="333" spans="1:7" ht="15" hidden="1" customHeight="1" outlineLevel="1">
      <c r="A333" s="1437"/>
      <c r="B333" s="1438"/>
      <c r="C333" s="1752"/>
      <c r="D333" s="1438" t="s">
        <v>142</v>
      </c>
      <c r="E333" s="1438"/>
      <c r="F333" s="15"/>
      <c r="G333" s="1644"/>
    </row>
    <row r="334" spans="1:7" ht="30" hidden="1" customHeight="1" outlineLevel="1">
      <c r="A334" s="1437"/>
      <c r="B334" s="1438"/>
      <c r="C334" s="1752"/>
      <c r="D334" s="1438" t="s">
        <v>140</v>
      </c>
      <c r="E334" s="1438"/>
      <c r="F334" s="15"/>
      <c r="G334" s="1644"/>
    </row>
    <row r="335" spans="1:7" ht="30" hidden="1" customHeight="1" outlineLevel="1">
      <c r="A335" s="1437"/>
      <c r="B335" s="1438"/>
      <c r="C335" s="1752"/>
      <c r="D335" s="1438" t="s">
        <v>139</v>
      </c>
      <c r="E335" s="1438"/>
      <c r="F335" s="15"/>
      <c r="G335" s="1644"/>
    </row>
    <row r="336" spans="1:7" ht="30" hidden="1" customHeight="1" outlineLevel="1" thickBot="1">
      <c r="A336" s="1783"/>
      <c r="B336" s="1782"/>
      <c r="C336" s="1784"/>
      <c r="D336" s="1782" t="s">
        <v>143</v>
      </c>
      <c r="E336" s="1782"/>
      <c r="F336" s="144"/>
      <c r="G336" s="1645"/>
    </row>
    <row r="337" spans="1:7" ht="30" hidden="1" customHeight="1" outlineLevel="1">
      <c r="A337" s="1785" t="s">
        <v>133</v>
      </c>
      <c r="B337" s="1779"/>
      <c r="C337" s="1789" t="s">
        <v>134</v>
      </c>
      <c r="D337" s="1779" t="s">
        <v>659</v>
      </c>
      <c r="E337" s="205" t="s">
        <v>135</v>
      </c>
      <c r="F337" s="14"/>
      <c r="G337" s="1681" t="s">
        <v>748</v>
      </c>
    </row>
    <row r="338" spans="1:7" ht="30" hidden="1" customHeight="1" outlineLevel="1">
      <c r="A338" s="1786"/>
      <c r="B338" s="1780"/>
      <c r="C338" s="1790"/>
      <c r="D338" s="1780"/>
      <c r="E338" s="206" t="s">
        <v>136</v>
      </c>
      <c r="F338" s="15"/>
      <c r="G338" s="1644"/>
    </row>
    <row r="339" spans="1:7" ht="25.5" hidden="1" outlineLevel="1">
      <c r="A339" s="1786"/>
      <c r="B339" s="1780"/>
      <c r="C339" s="1790"/>
      <c r="D339" s="1781"/>
      <c r="E339" s="206" t="s">
        <v>660</v>
      </c>
      <c r="F339" s="15"/>
      <c r="G339" s="1644"/>
    </row>
    <row r="340" spans="1:7" ht="30" hidden="1" customHeight="1" outlineLevel="1">
      <c r="A340" s="1786"/>
      <c r="B340" s="1780"/>
      <c r="C340" s="1790"/>
      <c r="D340" s="1684" t="s">
        <v>137</v>
      </c>
      <c r="E340" s="1685"/>
      <c r="F340" s="207"/>
      <c r="G340" s="1644"/>
    </row>
    <row r="341" spans="1:7" ht="15" hidden="1" customHeight="1" outlineLevel="1">
      <c r="A341" s="1786"/>
      <c r="B341" s="1780"/>
      <c r="C341" s="1790"/>
      <c r="D341" s="1188" t="s">
        <v>138</v>
      </c>
      <c r="E341" s="1189"/>
      <c r="F341" s="207"/>
      <c r="G341" s="1644"/>
    </row>
    <row r="342" spans="1:7" ht="30" hidden="1" customHeight="1" outlineLevel="1">
      <c r="A342" s="1786"/>
      <c r="B342" s="1780"/>
      <c r="C342" s="1790"/>
      <c r="D342" s="1684" t="s">
        <v>141</v>
      </c>
      <c r="E342" s="1685"/>
      <c r="F342" s="207"/>
      <c r="G342" s="1644"/>
    </row>
    <row r="343" spans="1:7" ht="30" hidden="1" customHeight="1" outlineLevel="1">
      <c r="A343" s="1786"/>
      <c r="B343" s="1780"/>
      <c r="C343" s="1790"/>
      <c r="D343" s="1684" t="s">
        <v>146</v>
      </c>
      <c r="E343" s="1685"/>
      <c r="F343" s="207"/>
      <c r="G343" s="1644"/>
    </row>
    <row r="344" spans="1:7" ht="15" hidden="1" customHeight="1" outlineLevel="1">
      <c r="A344" s="1786"/>
      <c r="B344" s="1780"/>
      <c r="C344" s="1790"/>
      <c r="D344" s="1684" t="s">
        <v>142</v>
      </c>
      <c r="E344" s="1685"/>
      <c r="F344" s="207"/>
      <c r="G344" s="1644"/>
    </row>
    <row r="345" spans="1:7" ht="30" hidden="1" customHeight="1" outlineLevel="1">
      <c r="A345" s="1786"/>
      <c r="B345" s="1780"/>
      <c r="C345" s="1790"/>
      <c r="D345" s="1684" t="s">
        <v>140</v>
      </c>
      <c r="E345" s="1685"/>
      <c r="F345" s="207"/>
      <c r="G345" s="1644"/>
    </row>
    <row r="346" spans="1:7" ht="30" hidden="1" customHeight="1" outlineLevel="1">
      <c r="A346" s="1786"/>
      <c r="B346" s="1780"/>
      <c r="C346" s="1790"/>
      <c r="D346" s="1684" t="s">
        <v>139</v>
      </c>
      <c r="E346" s="1685"/>
      <c r="F346" s="207"/>
      <c r="G346" s="1644"/>
    </row>
    <row r="347" spans="1:7" ht="30" hidden="1" customHeight="1" outlineLevel="1">
      <c r="A347" s="1786"/>
      <c r="B347" s="1780"/>
      <c r="C347" s="1753"/>
      <c r="D347" s="1684" t="s">
        <v>143</v>
      </c>
      <c r="E347" s="1685"/>
      <c r="F347" s="207"/>
      <c r="G347" s="1644"/>
    </row>
    <row r="348" spans="1:7" ht="30" hidden="1" customHeight="1" outlineLevel="1">
      <c r="A348" s="1786"/>
      <c r="B348" s="1780"/>
      <c r="C348" s="1784" t="s">
        <v>144</v>
      </c>
      <c r="D348" s="1782" t="s">
        <v>659</v>
      </c>
      <c r="E348" s="206" t="s">
        <v>135</v>
      </c>
      <c r="F348" s="207"/>
      <c r="G348" s="1644"/>
    </row>
    <row r="349" spans="1:7" ht="30" hidden="1" customHeight="1" outlineLevel="1">
      <c r="A349" s="1786"/>
      <c r="B349" s="1780"/>
      <c r="C349" s="1790"/>
      <c r="D349" s="1780"/>
      <c r="E349" s="206" t="s">
        <v>136</v>
      </c>
      <c r="F349" s="207"/>
      <c r="G349" s="1644"/>
    </row>
    <row r="350" spans="1:7" ht="25.5" hidden="1" outlineLevel="1">
      <c r="A350" s="1786"/>
      <c r="B350" s="1780"/>
      <c r="C350" s="1790"/>
      <c r="D350" s="1781"/>
      <c r="E350" s="206" t="s">
        <v>660</v>
      </c>
      <c r="F350" s="207"/>
      <c r="G350" s="1644"/>
    </row>
    <row r="351" spans="1:7" ht="30" hidden="1" customHeight="1" outlineLevel="1">
      <c r="A351" s="1786"/>
      <c r="B351" s="1780"/>
      <c r="C351" s="1790"/>
      <c r="D351" s="1684" t="s">
        <v>137</v>
      </c>
      <c r="E351" s="1685"/>
      <c r="F351" s="15"/>
      <c r="G351" s="1644"/>
    </row>
    <row r="352" spans="1:7" ht="15" hidden="1" customHeight="1" outlineLevel="1">
      <c r="A352" s="1786"/>
      <c r="B352" s="1780"/>
      <c r="C352" s="1790"/>
      <c r="D352" s="1188" t="s">
        <v>138</v>
      </c>
      <c r="E352" s="1189"/>
      <c r="F352" s="15"/>
      <c r="G352" s="1644"/>
    </row>
    <row r="353" spans="1:7" ht="30" hidden="1" customHeight="1" outlineLevel="1">
      <c r="A353" s="1786"/>
      <c r="B353" s="1780"/>
      <c r="C353" s="1790"/>
      <c r="D353" s="1684" t="s">
        <v>141</v>
      </c>
      <c r="E353" s="1685"/>
      <c r="F353" s="15"/>
      <c r="G353" s="1644"/>
    </row>
    <row r="354" spans="1:7" ht="30" hidden="1" customHeight="1" outlineLevel="1">
      <c r="A354" s="1786"/>
      <c r="B354" s="1780"/>
      <c r="C354" s="1790"/>
      <c r="D354" s="1684" t="s">
        <v>145</v>
      </c>
      <c r="E354" s="1685"/>
      <c r="F354" s="15"/>
      <c r="G354" s="1644"/>
    </row>
    <row r="355" spans="1:7" ht="15" hidden="1" customHeight="1" outlineLevel="1">
      <c r="A355" s="1786"/>
      <c r="B355" s="1780"/>
      <c r="C355" s="1790"/>
      <c r="D355" s="1684" t="s">
        <v>142</v>
      </c>
      <c r="E355" s="1685"/>
      <c r="F355" s="15"/>
      <c r="G355" s="1644"/>
    </row>
    <row r="356" spans="1:7" ht="30" hidden="1" customHeight="1" outlineLevel="1">
      <c r="A356" s="1786"/>
      <c r="B356" s="1780"/>
      <c r="C356" s="1790"/>
      <c r="D356" s="1684" t="s">
        <v>140</v>
      </c>
      <c r="E356" s="1685"/>
      <c r="F356" s="15"/>
      <c r="G356" s="1644"/>
    </row>
    <row r="357" spans="1:7" ht="30" hidden="1" customHeight="1" outlineLevel="1">
      <c r="A357" s="1786"/>
      <c r="B357" s="1780"/>
      <c r="C357" s="1790"/>
      <c r="D357" s="1684" t="s">
        <v>139</v>
      </c>
      <c r="E357" s="1685"/>
      <c r="F357" s="15"/>
      <c r="G357" s="1644"/>
    </row>
    <row r="358" spans="1:7" ht="30" hidden="1" customHeight="1" outlineLevel="1" thickBot="1">
      <c r="A358" s="1787"/>
      <c r="B358" s="1788"/>
      <c r="C358" s="1791"/>
      <c r="D358" s="1679" t="s">
        <v>143</v>
      </c>
      <c r="E358" s="1680"/>
      <c r="F358" s="144"/>
      <c r="G358" s="1645"/>
    </row>
    <row r="359" spans="1:7" ht="30" hidden="1" customHeight="1" outlineLevel="1">
      <c r="A359" s="1410" t="s">
        <v>133</v>
      </c>
      <c r="B359" s="1411"/>
      <c r="C359" s="1757" t="s">
        <v>134</v>
      </c>
      <c r="D359" s="1779" t="s">
        <v>659</v>
      </c>
      <c r="E359" s="205" t="s">
        <v>135</v>
      </c>
      <c r="F359" s="14"/>
      <c r="G359" s="1681" t="s">
        <v>748</v>
      </c>
    </row>
    <row r="360" spans="1:7" ht="30" hidden="1" customHeight="1" outlineLevel="1">
      <c r="A360" s="1437"/>
      <c r="B360" s="1438"/>
      <c r="C360" s="1752"/>
      <c r="D360" s="1780"/>
      <c r="E360" s="206" t="s">
        <v>136</v>
      </c>
      <c r="F360" s="15"/>
      <c r="G360" s="1644"/>
    </row>
    <row r="361" spans="1:7" ht="25.5" hidden="1" outlineLevel="1">
      <c r="A361" s="1437"/>
      <c r="B361" s="1438"/>
      <c r="C361" s="1752"/>
      <c r="D361" s="1781"/>
      <c r="E361" s="206" t="s">
        <v>660</v>
      </c>
      <c r="F361" s="15"/>
      <c r="G361" s="1644"/>
    </row>
    <row r="362" spans="1:7" ht="30" hidden="1" customHeight="1" outlineLevel="1">
      <c r="A362" s="1437"/>
      <c r="B362" s="1438"/>
      <c r="C362" s="1752"/>
      <c r="D362" s="1438" t="s">
        <v>137</v>
      </c>
      <c r="E362" s="1438"/>
      <c r="F362" s="207"/>
      <c r="G362" s="1644"/>
    </row>
    <row r="363" spans="1:7" ht="15" hidden="1" customHeight="1" outlineLevel="1">
      <c r="A363" s="1437"/>
      <c r="B363" s="1438"/>
      <c r="C363" s="1752"/>
      <c r="D363" s="1752" t="s">
        <v>138</v>
      </c>
      <c r="E363" s="1752"/>
      <c r="F363" s="207"/>
      <c r="G363" s="1644"/>
    </row>
    <row r="364" spans="1:7" ht="30" hidden="1" customHeight="1" outlineLevel="1">
      <c r="A364" s="1437"/>
      <c r="B364" s="1438"/>
      <c r="C364" s="1752"/>
      <c r="D364" s="1438" t="s">
        <v>141</v>
      </c>
      <c r="E364" s="1438"/>
      <c r="F364" s="207"/>
      <c r="G364" s="1644"/>
    </row>
    <row r="365" spans="1:7" ht="30" hidden="1" customHeight="1" outlineLevel="1">
      <c r="A365" s="1437"/>
      <c r="B365" s="1438"/>
      <c r="C365" s="1752"/>
      <c r="D365" s="1438" t="s">
        <v>146</v>
      </c>
      <c r="E365" s="1438"/>
      <c r="F365" s="207"/>
      <c r="G365" s="1644"/>
    </row>
    <row r="366" spans="1:7" ht="15" hidden="1" customHeight="1" outlineLevel="1">
      <c r="A366" s="1437"/>
      <c r="B366" s="1438"/>
      <c r="C366" s="1752"/>
      <c r="D366" s="1438" t="s">
        <v>142</v>
      </c>
      <c r="E366" s="1438"/>
      <c r="F366" s="207"/>
      <c r="G366" s="1644"/>
    </row>
    <row r="367" spans="1:7" ht="30" hidden="1" customHeight="1" outlineLevel="1">
      <c r="A367" s="1437"/>
      <c r="B367" s="1438"/>
      <c r="C367" s="1752"/>
      <c r="D367" s="1438" t="s">
        <v>140</v>
      </c>
      <c r="E367" s="1438"/>
      <c r="F367" s="207"/>
      <c r="G367" s="1644"/>
    </row>
    <row r="368" spans="1:7" ht="30" hidden="1" customHeight="1" outlineLevel="1">
      <c r="A368" s="1437"/>
      <c r="B368" s="1438"/>
      <c r="C368" s="1752"/>
      <c r="D368" s="1438" t="s">
        <v>139</v>
      </c>
      <c r="E368" s="1438"/>
      <c r="F368" s="207"/>
      <c r="G368" s="1644"/>
    </row>
    <row r="369" spans="1:7" ht="30" hidden="1" customHeight="1" outlineLevel="1">
      <c r="A369" s="1437"/>
      <c r="B369" s="1438"/>
      <c r="C369" s="1752"/>
      <c r="D369" s="1438" t="s">
        <v>143</v>
      </c>
      <c r="E369" s="1438"/>
      <c r="F369" s="207"/>
      <c r="G369" s="1644"/>
    </row>
    <row r="370" spans="1:7" ht="30" hidden="1" customHeight="1" outlineLevel="1">
      <c r="A370" s="1437"/>
      <c r="B370" s="1438"/>
      <c r="C370" s="1752" t="s">
        <v>144</v>
      </c>
      <c r="D370" s="1782" t="s">
        <v>659</v>
      </c>
      <c r="E370" s="206" t="s">
        <v>135</v>
      </c>
      <c r="F370" s="207"/>
      <c r="G370" s="1644"/>
    </row>
    <row r="371" spans="1:7" ht="30" hidden="1" customHeight="1" outlineLevel="1">
      <c r="A371" s="1437"/>
      <c r="B371" s="1438"/>
      <c r="C371" s="1752"/>
      <c r="D371" s="1780"/>
      <c r="E371" s="206" t="s">
        <v>136</v>
      </c>
      <c r="F371" s="207"/>
      <c r="G371" s="1644"/>
    </row>
    <row r="372" spans="1:7" ht="25.5" hidden="1" outlineLevel="1">
      <c r="A372" s="1437"/>
      <c r="B372" s="1438"/>
      <c r="C372" s="1752"/>
      <c r="D372" s="1781"/>
      <c r="E372" s="206" t="s">
        <v>660</v>
      </c>
      <c r="F372" s="207"/>
      <c r="G372" s="1644"/>
    </row>
    <row r="373" spans="1:7" ht="30" hidden="1" customHeight="1" outlineLevel="1">
      <c r="A373" s="1437"/>
      <c r="B373" s="1438"/>
      <c r="C373" s="1752"/>
      <c r="D373" s="1438" t="s">
        <v>137</v>
      </c>
      <c r="E373" s="1438"/>
      <c r="F373" s="15"/>
      <c r="G373" s="1644"/>
    </row>
    <row r="374" spans="1:7" ht="15" hidden="1" customHeight="1" outlineLevel="1">
      <c r="A374" s="1437"/>
      <c r="B374" s="1438"/>
      <c r="C374" s="1752"/>
      <c r="D374" s="1752" t="s">
        <v>138</v>
      </c>
      <c r="E374" s="1752"/>
      <c r="F374" s="15"/>
      <c r="G374" s="1644"/>
    </row>
    <row r="375" spans="1:7" ht="30" hidden="1" customHeight="1" outlineLevel="1">
      <c r="A375" s="1437"/>
      <c r="B375" s="1438"/>
      <c r="C375" s="1752"/>
      <c r="D375" s="1438" t="s">
        <v>141</v>
      </c>
      <c r="E375" s="1438"/>
      <c r="F375" s="15"/>
      <c r="G375" s="1644"/>
    </row>
    <row r="376" spans="1:7" ht="30" hidden="1" customHeight="1" outlineLevel="1">
      <c r="A376" s="1437"/>
      <c r="B376" s="1438"/>
      <c r="C376" s="1752"/>
      <c r="D376" s="1438" t="s">
        <v>145</v>
      </c>
      <c r="E376" s="1438"/>
      <c r="F376" s="15"/>
      <c r="G376" s="1644"/>
    </row>
    <row r="377" spans="1:7" ht="15" hidden="1" customHeight="1" outlineLevel="1">
      <c r="A377" s="1437"/>
      <c r="B377" s="1438"/>
      <c r="C377" s="1752"/>
      <c r="D377" s="1438" t="s">
        <v>142</v>
      </c>
      <c r="E377" s="1438"/>
      <c r="F377" s="15"/>
      <c r="G377" s="1644"/>
    </row>
    <row r="378" spans="1:7" ht="30" hidden="1" customHeight="1" outlineLevel="1">
      <c r="A378" s="1437"/>
      <c r="B378" s="1438"/>
      <c r="C378" s="1752"/>
      <c r="D378" s="1438" t="s">
        <v>140</v>
      </c>
      <c r="E378" s="1438"/>
      <c r="F378" s="15"/>
      <c r="G378" s="1644"/>
    </row>
    <row r="379" spans="1:7" ht="30" hidden="1" customHeight="1" outlineLevel="1">
      <c r="A379" s="1437"/>
      <c r="B379" s="1438"/>
      <c r="C379" s="1752"/>
      <c r="D379" s="1438" t="s">
        <v>139</v>
      </c>
      <c r="E379" s="1438"/>
      <c r="F379" s="15"/>
      <c r="G379" s="1644"/>
    </row>
    <row r="380" spans="1:7" ht="30" hidden="1" customHeight="1" outlineLevel="1" thickBot="1">
      <c r="A380" s="1783"/>
      <c r="B380" s="1782"/>
      <c r="C380" s="1784"/>
      <c r="D380" s="1782" t="s">
        <v>143</v>
      </c>
      <c r="E380" s="1782"/>
      <c r="F380" s="144"/>
      <c r="G380" s="1645"/>
    </row>
    <row r="381" spans="1:7" ht="30" hidden="1" customHeight="1" outlineLevel="1">
      <c r="A381" s="1410" t="s">
        <v>133</v>
      </c>
      <c r="B381" s="1411"/>
      <c r="C381" s="1757" t="s">
        <v>134</v>
      </c>
      <c r="D381" s="1779" t="s">
        <v>659</v>
      </c>
      <c r="E381" s="205" t="s">
        <v>135</v>
      </c>
      <c r="F381" s="14"/>
      <c r="G381" s="1681" t="s">
        <v>748</v>
      </c>
    </row>
    <row r="382" spans="1:7" ht="30" hidden="1" customHeight="1" outlineLevel="1">
      <c r="A382" s="1437"/>
      <c r="B382" s="1438"/>
      <c r="C382" s="1752"/>
      <c r="D382" s="1780"/>
      <c r="E382" s="206" t="s">
        <v>136</v>
      </c>
      <c r="F382" s="15"/>
      <c r="G382" s="1644"/>
    </row>
    <row r="383" spans="1:7" ht="25.5" hidden="1" outlineLevel="1">
      <c r="A383" s="1437"/>
      <c r="B383" s="1438"/>
      <c r="C383" s="1752"/>
      <c r="D383" s="1781"/>
      <c r="E383" s="206" t="s">
        <v>660</v>
      </c>
      <c r="F383" s="15"/>
      <c r="G383" s="1644"/>
    </row>
    <row r="384" spans="1:7" ht="30" hidden="1" customHeight="1" outlineLevel="1">
      <c r="A384" s="1437"/>
      <c r="B384" s="1438"/>
      <c r="C384" s="1752"/>
      <c r="D384" s="1438" t="s">
        <v>137</v>
      </c>
      <c r="E384" s="1438"/>
      <c r="F384" s="207"/>
      <c r="G384" s="1644"/>
    </row>
    <row r="385" spans="1:7" ht="15" hidden="1" customHeight="1" outlineLevel="1">
      <c r="A385" s="1437"/>
      <c r="B385" s="1438"/>
      <c r="C385" s="1752"/>
      <c r="D385" s="1752" t="s">
        <v>138</v>
      </c>
      <c r="E385" s="1752"/>
      <c r="F385" s="207"/>
      <c r="G385" s="1644"/>
    </row>
    <row r="386" spans="1:7" ht="30" hidden="1" customHeight="1" outlineLevel="1">
      <c r="A386" s="1437"/>
      <c r="B386" s="1438"/>
      <c r="C386" s="1752"/>
      <c r="D386" s="1438" t="s">
        <v>141</v>
      </c>
      <c r="E386" s="1438"/>
      <c r="F386" s="207"/>
      <c r="G386" s="1644"/>
    </row>
    <row r="387" spans="1:7" ht="30" hidden="1" customHeight="1" outlineLevel="1">
      <c r="A387" s="1437"/>
      <c r="B387" s="1438"/>
      <c r="C387" s="1752"/>
      <c r="D387" s="1438" t="s">
        <v>146</v>
      </c>
      <c r="E387" s="1438"/>
      <c r="F387" s="207"/>
      <c r="G387" s="1644"/>
    </row>
    <row r="388" spans="1:7" ht="15" hidden="1" customHeight="1" outlineLevel="1">
      <c r="A388" s="1437"/>
      <c r="B388" s="1438"/>
      <c r="C388" s="1752"/>
      <c r="D388" s="1438" t="s">
        <v>142</v>
      </c>
      <c r="E388" s="1438"/>
      <c r="F388" s="207"/>
      <c r="G388" s="1644"/>
    </row>
    <row r="389" spans="1:7" ht="30" hidden="1" customHeight="1" outlineLevel="1">
      <c r="A389" s="1437"/>
      <c r="B389" s="1438"/>
      <c r="C389" s="1752"/>
      <c r="D389" s="1438" t="s">
        <v>140</v>
      </c>
      <c r="E389" s="1438"/>
      <c r="F389" s="207"/>
      <c r="G389" s="1644"/>
    </row>
    <row r="390" spans="1:7" ht="30" hidden="1" customHeight="1" outlineLevel="1">
      <c r="A390" s="1437"/>
      <c r="B390" s="1438"/>
      <c r="C390" s="1752"/>
      <c r="D390" s="1438" t="s">
        <v>139</v>
      </c>
      <c r="E390" s="1438"/>
      <c r="F390" s="207"/>
      <c r="G390" s="1644"/>
    </row>
    <row r="391" spans="1:7" ht="30" hidden="1" customHeight="1" outlineLevel="1">
      <c r="A391" s="1437"/>
      <c r="B391" s="1438"/>
      <c r="C391" s="1752"/>
      <c r="D391" s="1438" t="s">
        <v>143</v>
      </c>
      <c r="E391" s="1438"/>
      <c r="F391" s="207"/>
      <c r="G391" s="1644"/>
    </row>
    <row r="392" spans="1:7" ht="30" hidden="1" customHeight="1" outlineLevel="1">
      <c r="A392" s="1437"/>
      <c r="B392" s="1438"/>
      <c r="C392" s="1752" t="s">
        <v>144</v>
      </c>
      <c r="D392" s="1782" t="s">
        <v>659</v>
      </c>
      <c r="E392" s="206" t="s">
        <v>135</v>
      </c>
      <c r="F392" s="207"/>
      <c r="G392" s="1644"/>
    </row>
    <row r="393" spans="1:7" ht="30" hidden="1" customHeight="1" outlineLevel="1">
      <c r="A393" s="1437"/>
      <c r="B393" s="1438"/>
      <c r="C393" s="1752"/>
      <c r="D393" s="1780"/>
      <c r="E393" s="206" t="s">
        <v>136</v>
      </c>
      <c r="F393" s="207"/>
      <c r="G393" s="1644"/>
    </row>
    <row r="394" spans="1:7" ht="25.5" hidden="1" outlineLevel="1">
      <c r="A394" s="1437"/>
      <c r="B394" s="1438"/>
      <c r="C394" s="1752"/>
      <c r="D394" s="1781"/>
      <c r="E394" s="206" t="s">
        <v>660</v>
      </c>
      <c r="F394" s="207"/>
      <c r="G394" s="1644"/>
    </row>
    <row r="395" spans="1:7" ht="30" hidden="1" customHeight="1" outlineLevel="1">
      <c r="A395" s="1437"/>
      <c r="B395" s="1438"/>
      <c r="C395" s="1752"/>
      <c r="D395" s="1438" t="s">
        <v>137</v>
      </c>
      <c r="E395" s="1438"/>
      <c r="F395" s="15"/>
      <c r="G395" s="1644"/>
    </row>
    <row r="396" spans="1:7" ht="15" hidden="1" customHeight="1" outlineLevel="1">
      <c r="A396" s="1437"/>
      <c r="B396" s="1438"/>
      <c r="C396" s="1752"/>
      <c r="D396" s="1752" t="s">
        <v>138</v>
      </c>
      <c r="E396" s="1752"/>
      <c r="F396" s="15"/>
      <c r="G396" s="1644"/>
    </row>
    <row r="397" spans="1:7" ht="30" hidden="1" customHeight="1" outlineLevel="1">
      <c r="A397" s="1437"/>
      <c r="B397" s="1438"/>
      <c r="C397" s="1752"/>
      <c r="D397" s="1438" t="s">
        <v>141</v>
      </c>
      <c r="E397" s="1438"/>
      <c r="F397" s="15"/>
      <c r="G397" s="1644"/>
    </row>
    <row r="398" spans="1:7" ht="30" hidden="1" customHeight="1" outlineLevel="1">
      <c r="A398" s="1437"/>
      <c r="B398" s="1438"/>
      <c r="C398" s="1752"/>
      <c r="D398" s="1438" t="s">
        <v>145</v>
      </c>
      <c r="E398" s="1438"/>
      <c r="F398" s="15"/>
      <c r="G398" s="1644"/>
    </row>
    <row r="399" spans="1:7" ht="15" hidden="1" customHeight="1" outlineLevel="1">
      <c r="A399" s="1437"/>
      <c r="B399" s="1438"/>
      <c r="C399" s="1752"/>
      <c r="D399" s="1438" t="s">
        <v>142</v>
      </c>
      <c r="E399" s="1438"/>
      <c r="F399" s="15"/>
      <c r="G399" s="1644"/>
    </row>
    <row r="400" spans="1:7" ht="30" hidden="1" customHeight="1" outlineLevel="1">
      <c r="A400" s="1437"/>
      <c r="B400" s="1438"/>
      <c r="C400" s="1752"/>
      <c r="D400" s="1438" t="s">
        <v>140</v>
      </c>
      <c r="E400" s="1438"/>
      <c r="F400" s="15"/>
      <c r="G400" s="1644"/>
    </row>
    <row r="401" spans="1:7" ht="30" hidden="1" customHeight="1" outlineLevel="1">
      <c r="A401" s="1437"/>
      <c r="B401" s="1438"/>
      <c r="C401" s="1752"/>
      <c r="D401" s="1438" t="s">
        <v>139</v>
      </c>
      <c r="E401" s="1438"/>
      <c r="F401" s="15"/>
      <c r="G401" s="1644"/>
    </row>
    <row r="402" spans="1:7" ht="30" hidden="1" customHeight="1" outlineLevel="1" thickBot="1">
      <c r="A402" s="1783"/>
      <c r="B402" s="1782"/>
      <c r="C402" s="1784"/>
      <c r="D402" s="1782" t="s">
        <v>143</v>
      </c>
      <c r="E402" s="1782"/>
      <c r="F402" s="144"/>
      <c r="G402" s="1645"/>
    </row>
    <row r="403" spans="1:7" ht="30" hidden="1" customHeight="1" outlineLevel="1">
      <c r="A403" s="1410" t="s">
        <v>133</v>
      </c>
      <c r="B403" s="1411"/>
      <c r="C403" s="1757" t="s">
        <v>134</v>
      </c>
      <c r="D403" s="1779" t="s">
        <v>659</v>
      </c>
      <c r="E403" s="205" t="s">
        <v>135</v>
      </c>
      <c r="F403" s="14"/>
      <c r="G403" s="1681" t="s">
        <v>748</v>
      </c>
    </row>
    <row r="404" spans="1:7" ht="30" hidden="1" customHeight="1" outlineLevel="1">
      <c r="A404" s="1437"/>
      <c r="B404" s="1438"/>
      <c r="C404" s="1752"/>
      <c r="D404" s="1780"/>
      <c r="E404" s="206" t="s">
        <v>136</v>
      </c>
      <c r="F404" s="15"/>
      <c r="G404" s="1644"/>
    </row>
    <row r="405" spans="1:7" ht="25.5" hidden="1" outlineLevel="1">
      <c r="A405" s="1437"/>
      <c r="B405" s="1438"/>
      <c r="C405" s="1752"/>
      <c r="D405" s="1781"/>
      <c r="E405" s="206" t="s">
        <v>660</v>
      </c>
      <c r="F405" s="15"/>
      <c r="G405" s="1644"/>
    </row>
    <row r="406" spans="1:7" ht="30" hidden="1" customHeight="1" outlineLevel="1">
      <c r="A406" s="1437"/>
      <c r="B406" s="1438"/>
      <c r="C406" s="1752"/>
      <c r="D406" s="1438" t="s">
        <v>137</v>
      </c>
      <c r="E406" s="1438"/>
      <c r="F406" s="207"/>
      <c r="G406" s="1644"/>
    </row>
    <row r="407" spans="1:7" ht="15" hidden="1" customHeight="1" outlineLevel="1">
      <c r="A407" s="1437"/>
      <c r="B407" s="1438"/>
      <c r="C407" s="1752"/>
      <c r="D407" s="1752" t="s">
        <v>138</v>
      </c>
      <c r="E407" s="1752"/>
      <c r="F407" s="207"/>
      <c r="G407" s="1644"/>
    </row>
    <row r="408" spans="1:7" ht="30" hidden="1" customHeight="1" outlineLevel="1">
      <c r="A408" s="1437"/>
      <c r="B408" s="1438"/>
      <c r="C408" s="1752"/>
      <c r="D408" s="1438" t="s">
        <v>141</v>
      </c>
      <c r="E408" s="1438"/>
      <c r="F408" s="207"/>
      <c r="G408" s="1644"/>
    </row>
    <row r="409" spans="1:7" ht="30" hidden="1" customHeight="1" outlineLevel="1">
      <c r="A409" s="1437"/>
      <c r="B409" s="1438"/>
      <c r="C409" s="1752"/>
      <c r="D409" s="1438" t="s">
        <v>146</v>
      </c>
      <c r="E409" s="1438"/>
      <c r="F409" s="207"/>
      <c r="G409" s="1644"/>
    </row>
    <row r="410" spans="1:7" ht="15" hidden="1" customHeight="1" outlineLevel="1">
      <c r="A410" s="1437"/>
      <c r="B410" s="1438"/>
      <c r="C410" s="1752"/>
      <c r="D410" s="1438" t="s">
        <v>142</v>
      </c>
      <c r="E410" s="1438"/>
      <c r="F410" s="207"/>
      <c r="G410" s="1644"/>
    </row>
    <row r="411" spans="1:7" ht="30" hidden="1" customHeight="1" outlineLevel="1">
      <c r="A411" s="1437"/>
      <c r="B411" s="1438"/>
      <c r="C411" s="1752"/>
      <c r="D411" s="1438" t="s">
        <v>140</v>
      </c>
      <c r="E411" s="1438"/>
      <c r="F411" s="207"/>
      <c r="G411" s="1644"/>
    </row>
    <row r="412" spans="1:7" ht="30" hidden="1" customHeight="1" outlineLevel="1">
      <c r="A412" s="1437"/>
      <c r="B412" s="1438"/>
      <c r="C412" s="1752"/>
      <c r="D412" s="1438" t="s">
        <v>139</v>
      </c>
      <c r="E412" s="1438"/>
      <c r="F412" s="207"/>
      <c r="G412" s="1644"/>
    </row>
    <row r="413" spans="1:7" ht="30" hidden="1" customHeight="1" outlineLevel="1">
      <c r="A413" s="1437"/>
      <c r="B413" s="1438"/>
      <c r="C413" s="1752"/>
      <c r="D413" s="1438" t="s">
        <v>143</v>
      </c>
      <c r="E413" s="1438"/>
      <c r="F413" s="207"/>
      <c r="G413" s="1644"/>
    </row>
    <row r="414" spans="1:7" ht="30" hidden="1" customHeight="1" outlineLevel="1">
      <c r="A414" s="1437"/>
      <c r="B414" s="1438"/>
      <c r="C414" s="1752" t="s">
        <v>144</v>
      </c>
      <c r="D414" s="1782" t="s">
        <v>659</v>
      </c>
      <c r="E414" s="206" t="s">
        <v>135</v>
      </c>
      <c r="F414" s="207"/>
      <c r="G414" s="1644"/>
    </row>
    <row r="415" spans="1:7" ht="30" hidden="1" customHeight="1" outlineLevel="1">
      <c r="A415" s="1437"/>
      <c r="B415" s="1438"/>
      <c r="C415" s="1752"/>
      <c r="D415" s="1780"/>
      <c r="E415" s="206" t="s">
        <v>136</v>
      </c>
      <c r="F415" s="207"/>
      <c r="G415" s="1644"/>
    </row>
    <row r="416" spans="1:7" ht="25.5" hidden="1" outlineLevel="1">
      <c r="A416" s="1437"/>
      <c r="B416" s="1438"/>
      <c r="C416" s="1752"/>
      <c r="D416" s="1781"/>
      <c r="E416" s="206" t="s">
        <v>660</v>
      </c>
      <c r="F416" s="207"/>
      <c r="G416" s="1644"/>
    </row>
    <row r="417" spans="1:7" ht="30" hidden="1" customHeight="1" outlineLevel="1">
      <c r="A417" s="1437"/>
      <c r="B417" s="1438"/>
      <c r="C417" s="1752"/>
      <c r="D417" s="1438" t="s">
        <v>137</v>
      </c>
      <c r="E417" s="1438"/>
      <c r="F417" s="15"/>
      <c r="G417" s="1644"/>
    </row>
    <row r="418" spans="1:7" ht="15" hidden="1" customHeight="1" outlineLevel="1">
      <c r="A418" s="1437"/>
      <c r="B418" s="1438"/>
      <c r="C418" s="1752"/>
      <c r="D418" s="1752" t="s">
        <v>138</v>
      </c>
      <c r="E418" s="1752"/>
      <c r="F418" s="15"/>
      <c r="G418" s="1644"/>
    </row>
    <row r="419" spans="1:7" ht="30" hidden="1" customHeight="1" outlineLevel="1">
      <c r="A419" s="1437"/>
      <c r="B419" s="1438"/>
      <c r="C419" s="1752"/>
      <c r="D419" s="1438" t="s">
        <v>141</v>
      </c>
      <c r="E419" s="1438"/>
      <c r="F419" s="15"/>
      <c r="G419" s="1644"/>
    </row>
    <row r="420" spans="1:7" ht="30" hidden="1" customHeight="1" outlineLevel="1">
      <c r="A420" s="1437"/>
      <c r="B420" s="1438"/>
      <c r="C420" s="1752"/>
      <c r="D420" s="1438" t="s">
        <v>145</v>
      </c>
      <c r="E420" s="1438"/>
      <c r="F420" s="15"/>
      <c r="G420" s="1644"/>
    </row>
    <row r="421" spans="1:7" ht="15" hidden="1" customHeight="1" outlineLevel="1">
      <c r="A421" s="1437"/>
      <c r="B421" s="1438"/>
      <c r="C421" s="1752"/>
      <c r="D421" s="1438" t="s">
        <v>142</v>
      </c>
      <c r="E421" s="1438"/>
      <c r="F421" s="15"/>
      <c r="G421" s="1644"/>
    </row>
    <row r="422" spans="1:7" ht="30" hidden="1" customHeight="1" outlineLevel="1">
      <c r="A422" s="1437"/>
      <c r="B422" s="1438"/>
      <c r="C422" s="1752"/>
      <c r="D422" s="1438" t="s">
        <v>140</v>
      </c>
      <c r="E422" s="1438"/>
      <c r="F422" s="15"/>
      <c r="G422" s="1644"/>
    </row>
    <row r="423" spans="1:7" ht="30" hidden="1" customHeight="1" outlineLevel="1">
      <c r="A423" s="1437"/>
      <c r="B423" s="1438"/>
      <c r="C423" s="1752"/>
      <c r="D423" s="1438" t="s">
        <v>139</v>
      </c>
      <c r="E423" s="1438"/>
      <c r="F423" s="15"/>
      <c r="G423" s="1644"/>
    </row>
    <row r="424" spans="1:7" ht="30" hidden="1" customHeight="1" outlineLevel="1" thickBot="1">
      <c r="A424" s="1783"/>
      <c r="B424" s="1782"/>
      <c r="C424" s="1784"/>
      <c r="D424" s="1782" t="s">
        <v>143</v>
      </c>
      <c r="E424" s="1782"/>
      <c r="F424" s="144"/>
      <c r="G424" s="1645"/>
    </row>
    <row r="425" spans="1:7" ht="30" hidden="1" customHeight="1" outlineLevel="1">
      <c r="A425" s="1410" t="s">
        <v>133</v>
      </c>
      <c r="B425" s="1411"/>
      <c r="C425" s="1757" t="s">
        <v>134</v>
      </c>
      <c r="D425" s="1779" t="s">
        <v>659</v>
      </c>
      <c r="E425" s="205" t="s">
        <v>135</v>
      </c>
      <c r="F425" s="14"/>
      <c r="G425" s="1681" t="s">
        <v>748</v>
      </c>
    </row>
    <row r="426" spans="1:7" ht="30" hidden="1" customHeight="1" outlineLevel="1">
      <c r="A426" s="1437"/>
      <c r="B426" s="1438"/>
      <c r="C426" s="1752"/>
      <c r="D426" s="1780"/>
      <c r="E426" s="206" t="s">
        <v>136</v>
      </c>
      <c r="F426" s="15"/>
      <c r="G426" s="1644"/>
    </row>
    <row r="427" spans="1:7" ht="25.5" hidden="1" outlineLevel="1">
      <c r="A427" s="1437"/>
      <c r="B427" s="1438"/>
      <c r="C427" s="1752"/>
      <c r="D427" s="1781"/>
      <c r="E427" s="206" t="s">
        <v>660</v>
      </c>
      <c r="F427" s="15"/>
      <c r="G427" s="1644"/>
    </row>
    <row r="428" spans="1:7" ht="30" hidden="1" customHeight="1" outlineLevel="1">
      <c r="A428" s="1437"/>
      <c r="B428" s="1438"/>
      <c r="C428" s="1752"/>
      <c r="D428" s="1438" t="s">
        <v>137</v>
      </c>
      <c r="E428" s="1438"/>
      <c r="F428" s="207"/>
      <c r="G428" s="1644"/>
    </row>
    <row r="429" spans="1:7" ht="15" hidden="1" customHeight="1" outlineLevel="1">
      <c r="A429" s="1437"/>
      <c r="B429" s="1438"/>
      <c r="C429" s="1752"/>
      <c r="D429" s="1752" t="s">
        <v>138</v>
      </c>
      <c r="E429" s="1752"/>
      <c r="F429" s="207"/>
      <c r="G429" s="1644"/>
    </row>
    <row r="430" spans="1:7" ht="30" hidden="1" customHeight="1" outlineLevel="1">
      <c r="A430" s="1437"/>
      <c r="B430" s="1438"/>
      <c r="C430" s="1752"/>
      <c r="D430" s="1438" t="s">
        <v>141</v>
      </c>
      <c r="E430" s="1438"/>
      <c r="F430" s="207"/>
      <c r="G430" s="1644"/>
    </row>
    <row r="431" spans="1:7" ht="30" hidden="1" customHeight="1" outlineLevel="1">
      <c r="A431" s="1437"/>
      <c r="B431" s="1438"/>
      <c r="C431" s="1752"/>
      <c r="D431" s="1438" t="s">
        <v>146</v>
      </c>
      <c r="E431" s="1438"/>
      <c r="F431" s="207"/>
      <c r="G431" s="1644"/>
    </row>
    <row r="432" spans="1:7" ht="15" hidden="1" customHeight="1" outlineLevel="1">
      <c r="A432" s="1437"/>
      <c r="B432" s="1438"/>
      <c r="C432" s="1752"/>
      <c r="D432" s="1438" t="s">
        <v>142</v>
      </c>
      <c r="E432" s="1438"/>
      <c r="F432" s="207"/>
      <c r="G432" s="1644"/>
    </row>
    <row r="433" spans="1:7" ht="30" hidden="1" customHeight="1" outlineLevel="1">
      <c r="A433" s="1437"/>
      <c r="B433" s="1438"/>
      <c r="C433" s="1752"/>
      <c r="D433" s="1438" t="s">
        <v>140</v>
      </c>
      <c r="E433" s="1438"/>
      <c r="F433" s="207"/>
      <c r="G433" s="1644"/>
    </row>
    <row r="434" spans="1:7" ht="30" hidden="1" customHeight="1" outlineLevel="1">
      <c r="A434" s="1437"/>
      <c r="B434" s="1438"/>
      <c r="C434" s="1752"/>
      <c r="D434" s="1438" t="s">
        <v>139</v>
      </c>
      <c r="E434" s="1438"/>
      <c r="F434" s="207"/>
      <c r="G434" s="1644"/>
    </row>
    <row r="435" spans="1:7" ht="30" hidden="1" customHeight="1" outlineLevel="1">
      <c r="A435" s="1437"/>
      <c r="B435" s="1438"/>
      <c r="C435" s="1752"/>
      <c r="D435" s="1438" t="s">
        <v>143</v>
      </c>
      <c r="E435" s="1438"/>
      <c r="F435" s="207"/>
      <c r="G435" s="1644"/>
    </row>
    <row r="436" spans="1:7" ht="30" hidden="1" customHeight="1" outlineLevel="1">
      <c r="A436" s="1437"/>
      <c r="B436" s="1438"/>
      <c r="C436" s="1752" t="s">
        <v>144</v>
      </c>
      <c r="D436" s="1782" t="s">
        <v>659</v>
      </c>
      <c r="E436" s="206" t="s">
        <v>135</v>
      </c>
      <c r="F436" s="207"/>
      <c r="G436" s="1644"/>
    </row>
    <row r="437" spans="1:7" ht="30" hidden="1" customHeight="1" outlineLevel="1">
      <c r="A437" s="1437"/>
      <c r="B437" s="1438"/>
      <c r="C437" s="1752"/>
      <c r="D437" s="1780"/>
      <c r="E437" s="206" t="s">
        <v>136</v>
      </c>
      <c r="F437" s="207"/>
      <c r="G437" s="1644"/>
    </row>
    <row r="438" spans="1:7" ht="30" hidden="1" customHeight="1" outlineLevel="1">
      <c r="A438" s="1437"/>
      <c r="B438" s="1438"/>
      <c r="C438" s="1752"/>
      <c r="D438" s="1781"/>
      <c r="E438" s="206" t="s">
        <v>660</v>
      </c>
      <c r="F438" s="207"/>
      <c r="G438" s="1644"/>
    </row>
    <row r="439" spans="1:7" ht="30" hidden="1" customHeight="1" outlineLevel="1">
      <c r="A439" s="1437"/>
      <c r="B439" s="1438"/>
      <c r="C439" s="1752"/>
      <c r="D439" s="1438" t="s">
        <v>137</v>
      </c>
      <c r="E439" s="1438"/>
      <c r="F439" s="15"/>
      <c r="G439" s="1644"/>
    </row>
    <row r="440" spans="1:7" ht="15" hidden="1" customHeight="1" outlineLevel="1">
      <c r="A440" s="1437"/>
      <c r="B440" s="1438"/>
      <c r="C440" s="1752"/>
      <c r="D440" s="1752" t="s">
        <v>138</v>
      </c>
      <c r="E440" s="1752"/>
      <c r="F440" s="15"/>
      <c r="G440" s="1644"/>
    </row>
    <row r="441" spans="1:7" ht="30" hidden="1" customHeight="1" outlineLevel="1">
      <c r="A441" s="1437"/>
      <c r="B441" s="1438"/>
      <c r="C441" s="1752"/>
      <c r="D441" s="1438" t="s">
        <v>141</v>
      </c>
      <c r="E441" s="1438"/>
      <c r="F441" s="15"/>
      <c r="G441" s="1644"/>
    </row>
    <row r="442" spans="1:7" ht="30" hidden="1" customHeight="1" outlineLevel="1">
      <c r="A442" s="1437"/>
      <c r="B442" s="1438"/>
      <c r="C442" s="1752"/>
      <c r="D442" s="1438" t="s">
        <v>145</v>
      </c>
      <c r="E442" s="1438"/>
      <c r="F442" s="15"/>
      <c r="G442" s="1644"/>
    </row>
    <row r="443" spans="1:7" ht="15" hidden="1" customHeight="1" outlineLevel="1">
      <c r="A443" s="1437"/>
      <c r="B443" s="1438"/>
      <c r="C443" s="1752"/>
      <c r="D443" s="1438" t="s">
        <v>142</v>
      </c>
      <c r="E443" s="1438"/>
      <c r="F443" s="15"/>
      <c r="G443" s="1644"/>
    </row>
    <row r="444" spans="1:7" ht="30" hidden="1" customHeight="1" outlineLevel="1">
      <c r="A444" s="1437"/>
      <c r="B444" s="1438"/>
      <c r="C444" s="1752"/>
      <c r="D444" s="1438" t="s">
        <v>140</v>
      </c>
      <c r="E444" s="1438"/>
      <c r="F444" s="15"/>
      <c r="G444" s="1644"/>
    </row>
    <row r="445" spans="1:7" ht="30" hidden="1" customHeight="1" outlineLevel="1">
      <c r="A445" s="1437"/>
      <c r="B445" s="1438"/>
      <c r="C445" s="1752"/>
      <c r="D445" s="1438" t="s">
        <v>139</v>
      </c>
      <c r="E445" s="1438"/>
      <c r="F445" s="15"/>
      <c r="G445" s="1644"/>
    </row>
    <row r="446" spans="1:7" ht="30" hidden="1" customHeight="1" outlineLevel="1" thickBot="1">
      <c r="A446" s="1445"/>
      <c r="B446" s="1446"/>
      <c r="C446" s="1751"/>
      <c r="D446" s="1446" t="s">
        <v>143</v>
      </c>
      <c r="E446" s="1446"/>
      <c r="F446" s="16"/>
      <c r="G446" s="1645"/>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124" t="s">
        <v>694</v>
      </c>
      <c r="B1" s="1125"/>
      <c r="C1" s="1125"/>
      <c r="D1" s="1125"/>
      <c r="E1" s="1125"/>
      <c r="F1" s="787"/>
      <c r="G1" s="794"/>
      <c r="H1" s="794"/>
      <c r="I1" s="768"/>
      <c r="J1" s="208"/>
    </row>
    <row r="2" spans="1:10">
      <c r="A2" s="1126" t="s">
        <v>236</v>
      </c>
      <c r="B2" s="1127"/>
      <c r="C2" s="1127"/>
      <c r="D2" s="1127"/>
      <c r="E2" s="1127"/>
      <c r="F2" s="788"/>
      <c r="G2" s="785"/>
      <c r="H2" s="785"/>
      <c r="I2" s="769"/>
      <c r="J2" s="208"/>
    </row>
    <row r="3" spans="1:10" ht="15.75" thickBot="1">
      <c r="A3" s="1128"/>
      <c r="B3" s="1129"/>
      <c r="C3" s="1129"/>
      <c r="D3" s="1129"/>
      <c r="E3" s="1129"/>
      <c r="F3" s="1129"/>
      <c r="G3" s="1129"/>
      <c r="H3" s="1129"/>
      <c r="I3" s="1130"/>
    </row>
    <row r="4" spans="1:10" ht="15" customHeight="1">
      <c r="A4" s="1131" t="s">
        <v>91</v>
      </c>
      <c r="B4" s="1132"/>
      <c r="C4" s="1132"/>
      <c r="D4" s="1132"/>
      <c r="E4" s="1132"/>
      <c r="F4" s="1132"/>
      <c r="G4" s="1132"/>
      <c r="H4" s="1132"/>
      <c r="I4" s="1137" t="s">
        <v>1382</v>
      </c>
    </row>
    <row r="5" spans="1:10" ht="22.5" customHeight="1" thickBot="1">
      <c r="A5" s="1134"/>
      <c r="B5" s="1135"/>
      <c r="C5" s="1135"/>
      <c r="D5" s="1135"/>
      <c r="E5" s="1135"/>
      <c r="F5" s="1135"/>
      <c r="G5" s="1135"/>
      <c r="H5" s="1135"/>
      <c r="I5" s="1138"/>
    </row>
    <row r="6" spans="1:10" ht="15.75" thickBot="1">
      <c r="A6" s="633" t="s">
        <v>1174</v>
      </c>
      <c r="B6" s="744"/>
      <c r="C6" s="984">
        <f>Obsah!C4</f>
        <v>43100</v>
      </c>
      <c r="D6" s="744"/>
      <c r="E6" s="744" t="s">
        <v>1432</v>
      </c>
      <c r="F6" s="626"/>
      <c r="G6" s="626"/>
      <c r="H6" s="626"/>
      <c r="I6" s="628"/>
    </row>
    <row r="7" spans="1:10">
      <c r="A7" s="1410" t="s">
        <v>147</v>
      </c>
      <c r="B7" s="1411"/>
      <c r="C7" s="1411"/>
      <c r="D7" s="1411"/>
      <c r="E7" s="1411"/>
      <c r="F7" s="1411"/>
      <c r="G7" s="1411"/>
      <c r="H7" s="1412"/>
      <c r="I7" s="1162" t="s">
        <v>1225</v>
      </c>
    </row>
    <row r="8" spans="1:10">
      <c r="A8" s="1437" t="s">
        <v>152</v>
      </c>
      <c r="B8" s="1438"/>
      <c r="C8" s="1438"/>
      <c r="D8" s="1438"/>
      <c r="E8" s="1438"/>
      <c r="F8" s="1438"/>
      <c r="G8" s="1438"/>
      <c r="H8" s="1684"/>
      <c r="I8" s="1163"/>
    </row>
    <row r="9" spans="1:10">
      <c r="A9" s="1437" t="s">
        <v>150</v>
      </c>
      <c r="B9" s="1438"/>
      <c r="C9" s="1438"/>
      <c r="D9" s="1438"/>
      <c r="E9" s="1438" t="s">
        <v>151</v>
      </c>
      <c r="F9" s="1438"/>
      <c r="G9" s="1438"/>
      <c r="H9" s="1684"/>
      <c r="I9" s="1163"/>
    </row>
    <row r="10" spans="1:10" ht="63" customHeight="1">
      <c r="A10" s="109" t="s">
        <v>149</v>
      </c>
      <c r="B10" s="726" t="s">
        <v>157</v>
      </c>
      <c r="C10" s="729" t="s">
        <v>148</v>
      </c>
      <c r="D10" s="726" t="s">
        <v>157</v>
      </c>
      <c r="E10" s="729" t="s">
        <v>149</v>
      </c>
      <c r="F10" s="726" t="s">
        <v>157</v>
      </c>
      <c r="G10" s="729" t="s">
        <v>148</v>
      </c>
      <c r="H10" s="729" t="s">
        <v>159</v>
      </c>
      <c r="I10" s="1163"/>
    </row>
    <row r="11" spans="1:10">
      <c r="A11" s="105"/>
      <c r="B11" s="53"/>
      <c r="C11" s="53"/>
      <c r="D11" s="53"/>
      <c r="E11" s="11"/>
      <c r="F11" s="53"/>
      <c r="G11" s="53"/>
      <c r="H11" s="61"/>
      <c r="I11" s="1163"/>
    </row>
    <row r="12" spans="1:10">
      <c r="A12" s="105"/>
      <c r="B12" s="53"/>
      <c r="C12" s="53"/>
      <c r="D12" s="53"/>
      <c r="E12" s="11"/>
      <c r="F12" s="53"/>
      <c r="G12" s="53"/>
      <c r="H12" s="61"/>
      <c r="I12" s="1163"/>
    </row>
    <row r="13" spans="1:10">
      <c r="A13" s="105"/>
      <c r="B13" s="53"/>
      <c r="C13" s="53"/>
      <c r="D13" s="53"/>
      <c r="E13" s="11"/>
      <c r="F13" s="53"/>
      <c r="G13" s="53"/>
      <c r="H13" s="61"/>
      <c r="I13" s="1163"/>
    </row>
    <row r="14" spans="1:10">
      <c r="A14" s="105"/>
      <c r="B14" s="53"/>
      <c r="C14" s="53"/>
      <c r="D14" s="53"/>
      <c r="E14" s="11"/>
      <c r="F14" s="53"/>
      <c r="G14" s="53"/>
      <c r="H14" s="61"/>
      <c r="I14" s="1163"/>
    </row>
    <row r="15" spans="1:10" ht="15.75" thickBot="1">
      <c r="A15" s="106"/>
      <c r="B15" s="68"/>
      <c r="C15" s="68"/>
      <c r="D15" s="68"/>
      <c r="E15" s="13"/>
      <c r="F15" s="68"/>
      <c r="G15" s="68"/>
      <c r="H15" s="69"/>
      <c r="I15" s="1164"/>
    </row>
    <row r="16" spans="1:10" ht="15.75" hidden="1" outlineLevel="1" thickBot="1">
      <c r="A16" s="107"/>
      <c r="B16" s="108"/>
      <c r="C16" s="108"/>
      <c r="D16" s="108"/>
      <c r="E16" s="12"/>
      <c r="F16" s="108"/>
      <c r="G16" s="108"/>
      <c r="H16" s="110"/>
      <c r="I16" s="1162" t="s">
        <v>749</v>
      </c>
    </row>
    <row r="17" spans="1:9" ht="15.75" hidden="1" outlineLevel="1" thickBot="1">
      <c r="A17" s="105"/>
      <c r="B17" s="53"/>
      <c r="C17" s="53"/>
      <c r="D17" s="53"/>
      <c r="E17" s="11"/>
      <c r="F17" s="53"/>
      <c r="G17" s="53"/>
      <c r="H17" s="61"/>
      <c r="I17" s="1163"/>
    </row>
    <row r="18" spans="1:9" ht="15.75" hidden="1" outlineLevel="1" thickBot="1">
      <c r="A18" s="105"/>
      <c r="B18" s="53"/>
      <c r="C18" s="53"/>
      <c r="D18" s="53"/>
      <c r="E18" s="11"/>
      <c r="F18" s="53"/>
      <c r="G18" s="53"/>
      <c r="H18" s="61"/>
      <c r="I18" s="1163"/>
    </row>
    <row r="19" spans="1:9" ht="15.75" hidden="1" outlineLevel="1" thickBot="1">
      <c r="A19" s="105"/>
      <c r="B19" s="53"/>
      <c r="C19" s="53"/>
      <c r="D19" s="53"/>
      <c r="E19" s="11"/>
      <c r="F19" s="53"/>
      <c r="G19" s="53"/>
      <c r="H19" s="61"/>
      <c r="I19" s="1163"/>
    </row>
    <row r="20" spans="1:9" ht="15.75" hidden="1" outlineLevel="1" thickBot="1">
      <c r="A20" s="105"/>
      <c r="B20" s="53"/>
      <c r="C20" s="53"/>
      <c r="D20" s="53"/>
      <c r="E20" s="11"/>
      <c r="F20" s="53"/>
      <c r="G20" s="53"/>
      <c r="H20" s="61"/>
      <c r="I20" s="1163"/>
    </row>
    <row r="21" spans="1:9" ht="15.75" hidden="1" outlineLevel="1" thickBot="1">
      <c r="A21" s="105"/>
      <c r="B21" s="53"/>
      <c r="C21" s="53"/>
      <c r="D21" s="53"/>
      <c r="E21" s="11"/>
      <c r="F21" s="53"/>
      <c r="G21" s="53"/>
      <c r="H21" s="61"/>
      <c r="I21" s="1163"/>
    </row>
    <row r="22" spans="1:9" ht="15.75" hidden="1" outlineLevel="1" thickBot="1">
      <c r="A22" s="105"/>
      <c r="B22" s="53"/>
      <c r="C22" s="53"/>
      <c r="D22" s="53"/>
      <c r="E22" s="11"/>
      <c r="F22" s="53"/>
      <c r="G22" s="53"/>
      <c r="H22" s="61"/>
      <c r="I22" s="1163"/>
    </row>
    <row r="23" spans="1:9" ht="15.75" hidden="1" outlineLevel="1" thickBot="1">
      <c r="A23" s="44"/>
      <c r="B23" s="11"/>
      <c r="C23" s="11"/>
      <c r="D23" s="11"/>
      <c r="E23" s="11"/>
      <c r="F23" s="53"/>
      <c r="G23" s="53"/>
      <c r="H23" s="61"/>
      <c r="I23" s="1163"/>
    </row>
    <row r="24" spans="1:9" ht="15.75" hidden="1" outlineLevel="1" thickBot="1">
      <c r="A24" s="44"/>
      <c r="B24" s="11"/>
      <c r="C24" s="11"/>
      <c r="D24" s="11"/>
      <c r="E24" s="11"/>
      <c r="F24" s="53"/>
      <c r="G24" s="53"/>
      <c r="H24" s="61"/>
      <c r="I24" s="1163"/>
    </row>
    <row r="25" spans="1:9" ht="15.75" hidden="1" outlineLevel="1" thickBot="1">
      <c r="A25" s="45"/>
      <c r="B25" s="13"/>
      <c r="C25" s="13"/>
      <c r="D25" s="13"/>
      <c r="E25" s="13"/>
      <c r="F25" s="68"/>
      <c r="G25" s="68"/>
      <c r="H25" s="69"/>
      <c r="I25" s="1164"/>
    </row>
    <row r="26" spans="1:9" collapsed="1">
      <c r="A26" s="1410" t="s">
        <v>161</v>
      </c>
      <c r="B26" s="1411"/>
      <c r="C26" s="1411"/>
      <c r="D26" s="1411"/>
      <c r="E26" s="1411"/>
      <c r="F26" s="1411"/>
      <c r="G26" s="1411"/>
      <c r="H26" s="1412"/>
      <c r="I26" s="1162" t="s">
        <v>1225</v>
      </c>
    </row>
    <row r="27" spans="1:9">
      <c r="A27" s="1437" t="s">
        <v>152</v>
      </c>
      <c r="B27" s="1438"/>
      <c r="C27" s="1438"/>
      <c r="D27" s="1438"/>
      <c r="E27" s="1438"/>
      <c r="F27" s="1438"/>
      <c r="G27" s="1438"/>
      <c r="H27" s="1684"/>
      <c r="I27" s="1163"/>
    </row>
    <row r="28" spans="1:9">
      <c r="A28" s="1437" t="s">
        <v>150</v>
      </c>
      <c r="B28" s="1438"/>
      <c r="C28" s="1438"/>
      <c r="D28" s="1438"/>
      <c r="E28" s="1438" t="s">
        <v>151</v>
      </c>
      <c r="F28" s="1438"/>
      <c r="G28" s="1438"/>
      <c r="H28" s="1684"/>
      <c r="I28" s="1163"/>
    </row>
    <row r="29" spans="1:9" ht="63" customHeight="1">
      <c r="A29" s="109" t="s">
        <v>149</v>
      </c>
      <c r="B29" s="726" t="s">
        <v>157</v>
      </c>
      <c r="C29" s="729" t="s">
        <v>148</v>
      </c>
      <c r="D29" s="726" t="s">
        <v>157</v>
      </c>
      <c r="E29" s="729" t="s">
        <v>149</v>
      </c>
      <c r="F29" s="726" t="s">
        <v>157</v>
      </c>
      <c r="G29" s="729" t="s">
        <v>148</v>
      </c>
      <c r="H29" s="729" t="s">
        <v>159</v>
      </c>
      <c r="I29" s="1163"/>
    </row>
    <row r="30" spans="1:9">
      <c r="A30" s="105"/>
      <c r="B30" s="53"/>
      <c r="C30" s="53"/>
      <c r="D30" s="53"/>
      <c r="E30" s="53"/>
      <c r="F30" s="53"/>
      <c r="G30" s="53"/>
      <c r="H30" s="61"/>
      <c r="I30" s="1163"/>
    </row>
    <row r="31" spans="1:9">
      <c r="A31" s="105"/>
      <c r="B31" s="53"/>
      <c r="C31" s="53"/>
      <c r="D31" s="53"/>
      <c r="E31" s="53"/>
      <c r="F31" s="53"/>
      <c r="G31" s="53"/>
      <c r="H31" s="61"/>
      <c r="I31" s="1163"/>
    </row>
    <row r="32" spans="1:9">
      <c r="A32" s="105"/>
      <c r="B32" s="53"/>
      <c r="C32" s="53"/>
      <c r="D32" s="53"/>
      <c r="E32" s="53"/>
      <c r="F32" s="53"/>
      <c r="G32" s="53"/>
      <c r="H32" s="61"/>
      <c r="I32" s="1163"/>
    </row>
    <row r="33" spans="1:9">
      <c r="A33" s="105"/>
      <c r="B33" s="53"/>
      <c r="C33" s="53"/>
      <c r="D33" s="53"/>
      <c r="E33" s="53"/>
      <c r="F33" s="53"/>
      <c r="G33" s="53"/>
      <c r="H33" s="61"/>
      <c r="I33" s="1163"/>
    </row>
    <row r="34" spans="1:9" ht="15.75" thickBot="1">
      <c r="A34" s="103"/>
      <c r="B34" s="104"/>
      <c r="C34" s="104"/>
      <c r="D34" s="104"/>
      <c r="E34" s="104"/>
      <c r="F34" s="104"/>
      <c r="G34" s="104"/>
      <c r="H34" s="111"/>
      <c r="I34" s="1164"/>
    </row>
    <row r="35" spans="1:9" ht="15.75" hidden="1" outlineLevel="1" thickBot="1">
      <c r="A35" s="100"/>
      <c r="B35" s="101"/>
      <c r="C35" s="101"/>
      <c r="D35" s="101"/>
      <c r="E35" s="101"/>
      <c r="F35" s="101"/>
      <c r="G35" s="101"/>
      <c r="H35" s="112"/>
      <c r="I35" s="1162" t="s">
        <v>749</v>
      </c>
    </row>
    <row r="36" spans="1:9" ht="15.75" hidden="1" outlineLevel="1" thickBot="1">
      <c r="A36" s="102"/>
      <c r="B36" s="96"/>
      <c r="C36" s="96"/>
      <c r="D36" s="96"/>
      <c r="E36" s="96"/>
      <c r="F36" s="96"/>
      <c r="G36" s="96"/>
      <c r="H36" s="113"/>
      <c r="I36" s="1163"/>
    </row>
    <row r="37" spans="1:9" ht="15.75" hidden="1" outlineLevel="1" thickBot="1">
      <c r="A37" s="102"/>
      <c r="B37" s="96"/>
      <c r="C37" s="96"/>
      <c r="D37" s="96"/>
      <c r="E37" s="96"/>
      <c r="F37" s="96"/>
      <c r="G37" s="96"/>
      <c r="H37" s="113"/>
      <c r="I37" s="1163"/>
    </row>
    <row r="38" spans="1:9" ht="15.75" hidden="1" outlineLevel="1" thickBot="1">
      <c r="A38" s="102"/>
      <c r="B38" s="96"/>
      <c r="C38" s="96"/>
      <c r="D38" s="96"/>
      <c r="E38" s="96"/>
      <c r="F38" s="96"/>
      <c r="G38" s="96"/>
      <c r="H38" s="113"/>
      <c r="I38" s="1163"/>
    </row>
    <row r="39" spans="1:9" ht="15.75" hidden="1" outlineLevel="1" thickBot="1">
      <c r="A39" s="102"/>
      <c r="B39" s="96"/>
      <c r="C39" s="96"/>
      <c r="D39" s="96"/>
      <c r="E39" s="96"/>
      <c r="F39" s="96"/>
      <c r="G39" s="96"/>
      <c r="H39" s="113"/>
      <c r="I39" s="1163"/>
    </row>
    <row r="40" spans="1:9" ht="15.75" hidden="1" outlineLevel="1" thickBot="1">
      <c r="A40" s="102"/>
      <c r="B40" s="96"/>
      <c r="C40" s="96"/>
      <c r="D40" s="96"/>
      <c r="E40" s="96"/>
      <c r="F40" s="96"/>
      <c r="G40" s="96"/>
      <c r="H40" s="113"/>
      <c r="I40" s="1163"/>
    </row>
    <row r="41" spans="1:9" ht="15.75" hidden="1" outlineLevel="1" thickBot="1">
      <c r="A41" s="102"/>
      <c r="B41" s="96"/>
      <c r="C41" s="96"/>
      <c r="D41" s="96"/>
      <c r="E41" s="96"/>
      <c r="F41" s="96"/>
      <c r="G41" s="96"/>
      <c r="H41" s="113"/>
      <c r="I41" s="1163"/>
    </row>
    <row r="42" spans="1:9" ht="15.75" hidden="1" outlineLevel="1" thickBot="1">
      <c r="A42" s="102"/>
      <c r="B42" s="96"/>
      <c r="C42" s="96"/>
      <c r="D42" s="96"/>
      <c r="E42" s="96"/>
      <c r="F42" s="96"/>
      <c r="G42" s="96"/>
      <c r="H42" s="113"/>
      <c r="I42" s="1163"/>
    </row>
    <row r="43" spans="1:9" ht="15.75" hidden="1" outlineLevel="1" thickBot="1">
      <c r="A43" s="102"/>
      <c r="B43" s="96"/>
      <c r="C43" s="96"/>
      <c r="D43" s="96"/>
      <c r="E43" s="96"/>
      <c r="F43" s="96"/>
      <c r="G43" s="96"/>
      <c r="H43" s="113"/>
      <c r="I43" s="1163"/>
    </row>
    <row r="44" spans="1:9" ht="15.75" hidden="1" outlineLevel="1" thickBot="1">
      <c r="A44" s="103"/>
      <c r="B44" s="104"/>
      <c r="C44" s="104"/>
      <c r="D44" s="104"/>
      <c r="E44" s="104"/>
      <c r="F44" s="104"/>
      <c r="G44" s="104"/>
      <c r="H44" s="111"/>
      <c r="I44" s="1164"/>
    </row>
    <row r="45" spans="1:9" ht="24.75" customHeight="1" collapsed="1">
      <c r="A45" s="1410" t="s">
        <v>154</v>
      </c>
      <c r="B45" s="1411"/>
      <c r="C45" s="1411"/>
      <c r="D45" s="1411"/>
      <c r="E45" s="1411" t="s">
        <v>155</v>
      </c>
      <c r="F45" s="1411"/>
      <c r="G45" s="1411"/>
      <c r="H45" s="1412"/>
      <c r="I45" s="1162" t="s">
        <v>1226</v>
      </c>
    </row>
    <row r="46" spans="1:9" ht="51" customHeight="1">
      <c r="A46" s="1437" t="s">
        <v>160</v>
      </c>
      <c r="B46" s="1438" t="s">
        <v>153</v>
      </c>
      <c r="C46" s="1806" t="s">
        <v>156</v>
      </c>
      <c r="D46" s="1806"/>
      <c r="E46" s="1438" t="s">
        <v>160</v>
      </c>
      <c r="F46" s="1438" t="s">
        <v>153</v>
      </c>
      <c r="G46" s="1806" t="s">
        <v>156</v>
      </c>
      <c r="H46" s="1807"/>
      <c r="I46" s="1163"/>
    </row>
    <row r="47" spans="1:9" ht="51" customHeight="1">
      <c r="A47" s="1437"/>
      <c r="B47" s="1438"/>
      <c r="C47" s="726" t="s">
        <v>158</v>
      </c>
      <c r="D47" s="726" t="s">
        <v>157</v>
      </c>
      <c r="E47" s="1438"/>
      <c r="F47" s="1438"/>
      <c r="G47" s="726" t="s">
        <v>158</v>
      </c>
      <c r="H47" s="729" t="s">
        <v>157</v>
      </c>
      <c r="I47" s="1163"/>
    </row>
    <row r="48" spans="1:9">
      <c r="A48" s="26"/>
      <c r="B48" s="27"/>
      <c r="C48" s="27"/>
      <c r="D48" s="27"/>
      <c r="E48" s="27"/>
      <c r="F48" s="27"/>
      <c r="G48" s="27"/>
      <c r="H48" s="114"/>
      <c r="I48" s="1163"/>
    </row>
    <row r="49" spans="1:9">
      <c r="A49" s="7"/>
      <c r="B49" s="6"/>
      <c r="C49" s="6"/>
      <c r="D49" s="6"/>
      <c r="E49" s="6"/>
      <c r="F49" s="6"/>
      <c r="G49" s="6"/>
      <c r="H49" s="89"/>
      <c r="I49" s="1163"/>
    </row>
    <row r="50" spans="1:9">
      <c r="A50" s="7"/>
      <c r="B50" s="6"/>
      <c r="C50" s="6"/>
      <c r="D50" s="6"/>
      <c r="E50" s="6"/>
      <c r="F50" s="6"/>
      <c r="G50" s="6"/>
      <c r="H50" s="89"/>
      <c r="I50" s="1163"/>
    </row>
    <row r="51" spans="1:9">
      <c r="A51" s="7"/>
      <c r="B51" s="6"/>
      <c r="C51" s="6"/>
      <c r="D51" s="6"/>
      <c r="E51" s="6"/>
      <c r="F51" s="6"/>
      <c r="G51" s="6"/>
      <c r="H51" s="89"/>
      <c r="I51" s="1163"/>
    </row>
    <row r="52" spans="1:9" ht="15.75" thickBot="1">
      <c r="A52" s="98"/>
      <c r="B52" s="99"/>
      <c r="C52" s="99"/>
      <c r="D52" s="99"/>
      <c r="E52" s="99"/>
      <c r="F52" s="99"/>
      <c r="G52" s="99"/>
      <c r="H52" s="115"/>
      <c r="I52" s="1164"/>
    </row>
    <row r="53" spans="1:9" ht="15.75" hidden="1" outlineLevel="1" thickBot="1">
      <c r="A53" s="26"/>
      <c r="B53" s="27"/>
      <c r="C53" s="27"/>
      <c r="D53" s="27"/>
      <c r="E53" s="27"/>
      <c r="F53" s="27"/>
      <c r="G53" s="27"/>
      <c r="H53" s="114"/>
      <c r="I53" s="1162" t="s">
        <v>750</v>
      </c>
    </row>
    <row r="54" spans="1:9" ht="15.75" hidden="1" outlineLevel="1" thickBot="1">
      <c r="A54" s="7"/>
      <c r="B54" s="6"/>
      <c r="C54" s="6"/>
      <c r="D54" s="6"/>
      <c r="E54" s="6"/>
      <c r="F54" s="6"/>
      <c r="G54" s="6"/>
      <c r="H54" s="89"/>
      <c r="I54" s="1163"/>
    </row>
    <row r="55" spans="1:9" ht="15.75" hidden="1" outlineLevel="1" thickBot="1">
      <c r="A55" s="7"/>
      <c r="B55" s="6"/>
      <c r="C55" s="6"/>
      <c r="D55" s="6"/>
      <c r="E55" s="6"/>
      <c r="F55" s="6"/>
      <c r="G55" s="6"/>
      <c r="H55" s="89"/>
      <c r="I55" s="1163"/>
    </row>
    <row r="56" spans="1:9" ht="15.75" hidden="1" outlineLevel="1" thickBot="1">
      <c r="A56" s="7"/>
      <c r="B56" s="6"/>
      <c r="C56" s="6"/>
      <c r="D56" s="6"/>
      <c r="E56" s="6"/>
      <c r="F56" s="6"/>
      <c r="G56" s="6"/>
      <c r="H56" s="89"/>
      <c r="I56" s="1163"/>
    </row>
    <row r="57" spans="1:9" ht="15.75" hidden="1" outlineLevel="1" thickBot="1">
      <c r="A57" s="7"/>
      <c r="B57" s="6"/>
      <c r="C57" s="6"/>
      <c r="D57" s="6"/>
      <c r="E57" s="6"/>
      <c r="F57" s="6"/>
      <c r="G57" s="6"/>
      <c r="H57" s="89"/>
      <c r="I57" s="1163"/>
    </row>
    <row r="58" spans="1:9" ht="15.75" hidden="1" outlineLevel="1" thickBot="1">
      <c r="A58" s="7"/>
      <c r="B58" s="6"/>
      <c r="C58" s="6"/>
      <c r="D58" s="6"/>
      <c r="E58" s="6"/>
      <c r="F58" s="6"/>
      <c r="G58" s="6"/>
      <c r="H58" s="89"/>
      <c r="I58" s="1163"/>
    </row>
    <row r="59" spans="1:9" ht="15.75" hidden="1" outlineLevel="1" thickBot="1">
      <c r="A59" s="7"/>
      <c r="B59" s="6"/>
      <c r="C59" s="6"/>
      <c r="D59" s="6"/>
      <c r="E59" s="6"/>
      <c r="F59" s="6"/>
      <c r="G59" s="6"/>
      <c r="H59" s="89"/>
      <c r="I59" s="1163"/>
    </row>
    <row r="60" spans="1:9" ht="15.75" hidden="1" outlineLevel="1" thickBot="1">
      <c r="A60" s="7"/>
      <c r="B60" s="6"/>
      <c r="C60" s="6"/>
      <c r="D60" s="6"/>
      <c r="E60" s="6"/>
      <c r="F60" s="6"/>
      <c r="G60" s="6"/>
      <c r="H60" s="89"/>
      <c r="I60" s="1163"/>
    </row>
    <row r="61" spans="1:9" ht="15.75" hidden="1" outlineLevel="1" thickBot="1">
      <c r="A61" s="7"/>
      <c r="B61" s="6"/>
      <c r="C61" s="6"/>
      <c r="D61" s="6"/>
      <c r="E61" s="6"/>
      <c r="F61" s="6"/>
      <c r="G61" s="6"/>
      <c r="H61" s="89"/>
      <c r="I61" s="1163"/>
    </row>
    <row r="62" spans="1:9" ht="15.75" hidden="1" outlineLevel="1" thickBot="1">
      <c r="A62" s="7"/>
      <c r="B62" s="6"/>
      <c r="C62" s="6"/>
      <c r="D62" s="6"/>
      <c r="E62" s="6"/>
      <c r="F62" s="6"/>
      <c r="G62" s="6"/>
      <c r="H62" s="89"/>
      <c r="I62" s="1163"/>
    </row>
    <row r="63" spans="1:9" ht="15.75" hidden="1" outlineLevel="1" thickBot="1">
      <c r="A63" s="7"/>
      <c r="B63" s="6"/>
      <c r="C63" s="6"/>
      <c r="D63" s="6"/>
      <c r="E63" s="6"/>
      <c r="F63" s="6"/>
      <c r="G63" s="6"/>
      <c r="H63" s="89"/>
      <c r="I63" s="1163"/>
    </row>
    <row r="64" spans="1:9" ht="15.75" hidden="1" outlineLevel="1" thickBot="1">
      <c r="A64" s="7"/>
      <c r="B64" s="6"/>
      <c r="C64" s="6"/>
      <c r="D64" s="6"/>
      <c r="E64" s="6"/>
      <c r="F64" s="6"/>
      <c r="G64" s="6"/>
      <c r="H64" s="89"/>
      <c r="I64" s="1163"/>
    </row>
    <row r="65" spans="1:9" ht="15.75" hidden="1" outlineLevel="1" thickBot="1">
      <c r="A65" s="7"/>
      <c r="B65" s="6"/>
      <c r="C65" s="6"/>
      <c r="D65" s="6"/>
      <c r="E65" s="6"/>
      <c r="F65" s="6"/>
      <c r="G65" s="6"/>
      <c r="H65" s="89"/>
      <c r="I65" s="1163"/>
    </row>
    <row r="66" spans="1:9" ht="15.75" hidden="1" outlineLevel="1" thickBot="1">
      <c r="A66" s="7"/>
      <c r="B66" s="6"/>
      <c r="C66" s="6"/>
      <c r="D66" s="6"/>
      <c r="E66" s="6"/>
      <c r="F66" s="6"/>
      <c r="G66" s="6"/>
      <c r="H66" s="89"/>
      <c r="I66" s="1163"/>
    </row>
    <row r="67" spans="1:9" ht="15.75" hidden="1" outlineLevel="1" thickBot="1">
      <c r="A67" s="8"/>
      <c r="B67" s="9"/>
      <c r="C67" s="9"/>
      <c r="D67" s="9"/>
      <c r="E67" s="9"/>
      <c r="F67" s="9"/>
      <c r="G67" s="9"/>
      <c r="H67" s="116"/>
      <c r="I67" s="1164"/>
    </row>
    <row r="68" spans="1:9" collapsed="1">
      <c r="A68" s="1410" t="s">
        <v>161</v>
      </c>
      <c r="B68" s="1411"/>
      <c r="C68" s="1411"/>
      <c r="D68" s="1411"/>
      <c r="E68" s="1411" t="s">
        <v>147</v>
      </c>
      <c r="F68" s="1411"/>
      <c r="G68" s="1411"/>
      <c r="H68" s="1412"/>
      <c r="I68" s="1371" t="s">
        <v>1227</v>
      </c>
    </row>
    <row r="69" spans="1:9" ht="35.25" customHeight="1">
      <c r="A69" s="1783" t="s">
        <v>162</v>
      </c>
      <c r="B69" s="1782" t="s">
        <v>164</v>
      </c>
      <c r="C69" s="1782" t="s">
        <v>163</v>
      </c>
      <c r="D69" s="1782" t="s">
        <v>165</v>
      </c>
      <c r="E69" s="1438" t="s">
        <v>166</v>
      </c>
      <c r="F69" s="1438"/>
      <c r="G69" s="1438"/>
      <c r="H69" s="1684"/>
      <c r="I69" s="1372"/>
    </row>
    <row r="70" spans="1:9" ht="22.5" customHeight="1">
      <c r="A70" s="1805"/>
      <c r="B70" s="1781"/>
      <c r="C70" s="1781"/>
      <c r="D70" s="1781"/>
      <c r="E70" s="1438" t="s">
        <v>167</v>
      </c>
      <c r="F70" s="1438"/>
      <c r="G70" s="1438" t="s">
        <v>165</v>
      </c>
      <c r="H70" s="1684"/>
      <c r="I70" s="1372"/>
    </row>
    <row r="71" spans="1:9">
      <c r="A71" s="7"/>
      <c r="B71" s="6"/>
      <c r="C71" s="6"/>
      <c r="D71" s="6"/>
      <c r="E71" s="1208"/>
      <c r="F71" s="1803"/>
      <c r="G71" s="1798"/>
      <c r="H71" s="1799"/>
      <c r="I71" s="1372"/>
    </row>
    <row r="72" spans="1:9" ht="15" customHeight="1">
      <c r="A72" s="7"/>
      <c r="B72" s="6"/>
      <c r="C72" s="6"/>
      <c r="D72" s="6"/>
      <c r="E72" s="1798"/>
      <c r="F72" s="1804"/>
      <c r="G72" s="1798"/>
      <c r="H72" s="1799"/>
      <c r="I72" s="1372"/>
    </row>
    <row r="73" spans="1:9">
      <c r="A73" s="7"/>
      <c r="B73" s="6"/>
      <c r="C73" s="6"/>
      <c r="D73" s="6"/>
      <c r="E73" s="1798"/>
      <c r="F73" s="1804"/>
      <c r="G73" s="1798"/>
      <c r="H73" s="1799"/>
      <c r="I73" s="1372"/>
    </row>
    <row r="74" spans="1:9">
      <c r="A74" s="7"/>
      <c r="B74" s="6"/>
      <c r="C74" s="6"/>
      <c r="D74" s="6"/>
      <c r="E74" s="1798"/>
      <c r="F74" s="1804"/>
      <c r="G74" s="1798"/>
      <c r="H74" s="1799"/>
      <c r="I74" s="1372"/>
    </row>
    <row r="75" spans="1:9" ht="15.75" thickBot="1">
      <c r="A75" s="98"/>
      <c r="B75" s="99"/>
      <c r="C75" s="99"/>
      <c r="D75" s="99"/>
      <c r="E75" s="1800"/>
      <c r="F75" s="1802"/>
      <c r="G75" s="1800"/>
      <c r="H75" s="1801"/>
      <c r="I75" s="1409"/>
    </row>
    <row r="76" spans="1:9" ht="15.75" hidden="1" outlineLevel="1" thickBot="1">
      <c r="A76" s="117"/>
      <c r="B76" s="118"/>
      <c r="C76" s="118"/>
      <c r="D76" s="118"/>
      <c r="E76" s="1120"/>
      <c r="F76" s="1121"/>
      <c r="G76" s="1120"/>
      <c r="H76" s="1797"/>
      <c r="I76" s="1162" t="s">
        <v>751</v>
      </c>
    </row>
    <row r="77" spans="1:9" ht="15.75" hidden="1" outlineLevel="1" thickBot="1">
      <c r="A77" s="119"/>
      <c r="B77" s="120"/>
      <c r="C77" s="120"/>
      <c r="D77" s="120"/>
      <c r="E77" s="1116"/>
      <c r="F77" s="1117"/>
      <c r="G77" s="1116"/>
      <c r="H77" s="1792"/>
      <c r="I77" s="1163"/>
    </row>
    <row r="78" spans="1:9" ht="15.75" hidden="1" outlineLevel="1" thickBot="1">
      <c r="A78" s="119"/>
      <c r="B78" s="120"/>
      <c r="C78" s="120"/>
      <c r="D78" s="120"/>
      <c r="E78" s="1116"/>
      <c r="F78" s="1117"/>
      <c r="G78" s="1116"/>
      <c r="H78" s="1792"/>
      <c r="I78" s="1163"/>
    </row>
    <row r="79" spans="1:9" ht="15.75" hidden="1" outlineLevel="1" thickBot="1">
      <c r="A79" s="119"/>
      <c r="B79" s="120"/>
      <c r="C79" s="120"/>
      <c r="D79" s="120"/>
      <c r="E79" s="1116"/>
      <c r="F79" s="1117"/>
      <c r="G79" s="1116"/>
      <c r="H79" s="1792"/>
      <c r="I79" s="1163"/>
    </row>
    <row r="80" spans="1:9" ht="15.75" hidden="1" outlineLevel="1" thickBot="1">
      <c r="A80" s="119"/>
      <c r="B80" s="120"/>
      <c r="C80" s="120"/>
      <c r="D80" s="120"/>
      <c r="E80" s="1116"/>
      <c r="F80" s="1117"/>
      <c r="G80" s="1116"/>
      <c r="H80" s="1792"/>
      <c r="I80" s="1163"/>
    </row>
    <row r="81" spans="1:9" ht="15.75" hidden="1" outlineLevel="1" thickBot="1">
      <c r="A81" s="119"/>
      <c r="B81" s="120"/>
      <c r="C81" s="120"/>
      <c r="D81" s="120"/>
      <c r="E81" s="1116"/>
      <c r="F81" s="1117"/>
      <c r="G81" s="1116"/>
      <c r="H81" s="1792"/>
      <c r="I81" s="1163"/>
    </row>
    <row r="82" spans="1:9" ht="15.75" hidden="1" outlineLevel="1" thickBot="1">
      <c r="A82" s="119"/>
      <c r="B82" s="120"/>
      <c r="C82" s="120"/>
      <c r="D82" s="120"/>
      <c r="E82" s="1116"/>
      <c r="F82" s="1117"/>
      <c r="G82" s="1116"/>
      <c r="H82" s="1792"/>
      <c r="I82" s="1163"/>
    </row>
    <row r="83" spans="1:9" ht="15.75" hidden="1" outlineLevel="1" thickBot="1">
      <c r="A83" s="119"/>
      <c r="B83" s="120"/>
      <c r="C83" s="120"/>
      <c r="D83" s="120"/>
      <c r="E83" s="1116"/>
      <c r="F83" s="1117"/>
      <c r="G83" s="1116"/>
      <c r="H83" s="1792"/>
      <c r="I83" s="1163"/>
    </row>
    <row r="84" spans="1:9" ht="15.75" hidden="1" outlineLevel="1" thickBot="1">
      <c r="A84" s="119"/>
      <c r="B84" s="120"/>
      <c r="C84" s="120"/>
      <c r="D84" s="120"/>
      <c r="E84" s="1116"/>
      <c r="F84" s="1117"/>
      <c r="G84" s="1116"/>
      <c r="H84" s="1792"/>
      <c r="I84" s="1163"/>
    </row>
    <row r="85" spans="1:9" ht="15.75" hidden="1" outlineLevel="1" thickBot="1">
      <c r="A85" s="119"/>
      <c r="B85" s="120"/>
      <c r="C85" s="120"/>
      <c r="D85" s="120"/>
      <c r="E85" s="1116"/>
      <c r="F85" s="1117"/>
      <c r="G85" s="1116"/>
      <c r="H85" s="1792"/>
      <c r="I85" s="1163"/>
    </row>
    <row r="86" spans="1:9" ht="15.75" hidden="1" outlineLevel="1" thickBot="1">
      <c r="A86" s="119"/>
      <c r="B86" s="120"/>
      <c r="C86" s="120"/>
      <c r="D86" s="120"/>
      <c r="E86" s="1116"/>
      <c r="F86" s="1117"/>
      <c r="G86" s="1116"/>
      <c r="H86" s="1792"/>
      <c r="I86" s="1163"/>
    </row>
    <row r="87" spans="1:9" ht="15.75" hidden="1" outlineLevel="1" thickBot="1">
      <c r="A87" s="119"/>
      <c r="B87" s="120"/>
      <c r="C87" s="120"/>
      <c r="D87" s="120"/>
      <c r="E87" s="1116"/>
      <c r="F87" s="1117"/>
      <c r="G87" s="1116"/>
      <c r="H87" s="1792"/>
      <c r="I87" s="1163"/>
    </row>
    <row r="88" spans="1:9" ht="15.75" hidden="1" outlineLevel="1" thickBot="1">
      <c r="A88" s="119"/>
      <c r="B88" s="120"/>
      <c r="C88" s="120"/>
      <c r="D88" s="120"/>
      <c r="E88" s="1116"/>
      <c r="F88" s="1117"/>
      <c r="G88" s="1116"/>
      <c r="H88" s="1792"/>
      <c r="I88" s="1163"/>
    </row>
    <row r="89" spans="1:9" ht="15.75" hidden="1" outlineLevel="1" thickBot="1">
      <c r="A89" s="119"/>
      <c r="B89" s="120"/>
      <c r="C89" s="120"/>
      <c r="D89" s="120"/>
      <c r="E89" s="1116"/>
      <c r="F89" s="1117"/>
      <c r="G89" s="1116"/>
      <c r="H89" s="1792"/>
      <c r="I89" s="1163"/>
    </row>
    <row r="90" spans="1:9" ht="15.75" hidden="1" outlineLevel="1" thickBot="1">
      <c r="A90" s="121"/>
      <c r="B90" s="122"/>
      <c r="C90" s="122"/>
      <c r="D90" s="122"/>
      <c r="E90" s="1118"/>
      <c r="F90" s="1119"/>
      <c r="G90" s="1793"/>
      <c r="H90" s="1118"/>
      <c r="I90" s="1164"/>
    </row>
    <row r="91" spans="1:9" collapsed="1">
      <c r="A91" s="1794" t="s">
        <v>168</v>
      </c>
      <c r="B91" s="1795"/>
      <c r="C91" s="1795"/>
      <c r="D91" s="1795"/>
      <c r="E91" s="1795"/>
      <c r="F91" s="1795"/>
      <c r="G91" s="1795"/>
      <c r="H91" s="1796"/>
      <c r="I91" s="1162" t="s">
        <v>1228</v>
      </c>
    </row>
    <row r="92" spans="1:9">
      <c r="A92" s="387"/>
      <c r="B92" s="388"/>
      <c r="C92" s="388"/>
      <c r="D92" s="388"/>
      <c r="E92" s="388"/>
      <c r="F92" s="388"/>
      <c r="G92" s="388"/>
      <c r="H92" s="389"/>
      <c r="I92" s="1163"/>
    </row>
    <row r="93" spans="1:9">
      <c r="A93" s="390"/>
      <c r="B93" s="391"/>
      <c r="C93" s="391"/>
      <c r="D93" s="391"/>
      <c r="E93" s="391"/>
      <c r="F93" s="391"/>
      <c r="G93" s="391"/>
      <c r="H93" s="392"/>
      <c r="I93" s="1163"/>
    </row>
    <row r="94" spans="1:9">
      <c r="A94" s="390"/>
      <c r="B94" s="391"/>
      <c r="C94" s="391"/>
      <c r="D94" s="391"/>
      <c r="E94" s="391"/>
      <c r="F94" s="391"/>
      <c r="G94" s="391"/>
      <c r="H94" s="392"/>
      <c r="I94" s="1163"/>
    </row>
    <row r="95" spans="1:9">
      <c r="A95" s="390"/>
      <c r="B95" s="391"/>
      <c r="C95" s="391"/>
      <c r="D95" s="391"/>
      <c r="E95" s="391"/>
      <c r="F95" s="391"/>
      <c r="G95" s="391"/>
      <c r="H95" s="392"/>
      <c r="I95" s="1163"/>
    </row>
    <row r="96" spans="1:9" ht="15.75" thickBot="1">
      <c r="A96" s="393"/>
      <c r="B96" s="394"/>
      <c r="C96" s="394"/>
      <c r="D96" s="394"/>
      <c r="E96" s="394"/>
      <c r="F96" s="394"/>
      <c r="G96" s="394"/>
      <c r="H96" s="395"/>
      <c r="I96" s="1164"/>
    </row>
    <row r="97" spans="1:9" hidden="1" outlineLevel="1">
      <c r="A97" s="396"/>
      <c r="B97" s="397"/>
      <c r="C97" s="397"/>
      <c r="D97" s="397"/>
      <c r="E97" s="397"/>
      <c r="F97" s="397"/>
      <c r="G97" s="397"/>
      <c r="H97" s="398"/>
      <c r="I97" s="1681" t="s">
        <v>752</v>
      </c>
    </row>
    <row r="98" spans="1:9" hidden="1" outlineLevel="1">
      <c r="A98" s="390"/>
      <c r="B98" s="391"/>
      <c r="C98" s="391"/>
      <c r="D98" s="391"/>
      <c r="E98" s="391"/>
      <c r="F98" s="391"/>
      <c r="G98" s="391"/>
      <c r="H98" s="392"/>
      <c r="I98" s="1644"/>
    </row>
    <row r="99" spans="1:9" hidden="1" outlineLevel="1">
      <c r="A99" s="390"/>
      <c r="B99" s="391"/>
      <c r="C99" s="391"/>
      <c r="D99" s="391"/>
      <c r="E99" s="391"/>
      <c r="F99" s="391"/>
      <c r="G99" s="391"/>
      <c r="H99" s="392"/>
      <c r="I99" s="1644"/>
    </row>
    <row r="100" spans="1:9" hidden="1" outlineLevel="1">
      <c r="A100" s="390"/>
      <c r="B100" s="391"/>
      <c r="C100" s="391"/>
      <c r="D100" s="391"/>
      <c r="E100" s="391"/>
      <c r="F100" s="391"/>
      <c r="G100" s="391"/>
      <c r="H100" s="392"/>
      <c r="I100" s="1644"/>
    </row>
    <row r="101" spans="1:9" hidden="1" outlineLevel="1">
      <c r="A101" s="390"/>
      <c r="B101" s="391"/>
      <c r="C101" s="391"/>
      <c r="D101" s="391"/>
      <c r="E101" s="391"/>
      <c r="F101" s="391"/>
      <c r="G101" s="391"/>
      <c r="H101" s="392"/>
      <c r="I101" s="1644"/>
    </row>
    <row r="102" spans="1:9" hidden="1" outlineLevel="1">
      <c r="A102" s="390"/>
      <c r="B102" s="391"/>
      <c r="C102" s="391"/>
      <c r="D102" s="391"/>
      <c r="E102" s="391"/>
      <c r="F102" s="391"/>
      <c r="G102" s="391"/>
      <c r="H102" s="392"/>
      <c r="I102" s="1644"/>
    </row>
    <row r="103" spans="1:9" hidden="1" outlineLevel="1">
      <c r="A103" s="390"/>
      <c r="B103" s="391"/>
      <c r="C103" s="391"/>
      <c r="D103" s="391"/>
      <c r="E103" s="391"/>
      <c r="F103" s="391"/>
      <c r="G103" s="391"/>
      <c r="H103" s="392"/>
      <c r="I103" s="1644"/>
    </row>
    <row r="104" spans="1:9" hidden="1" outlineLevel="1">
      <c r="A104" s="390"/>
      <c r="B104" s="391"/>
      <c r="C104" s="391"/>
      <c r="D104" s="391"/>
      <c r="E104" s="391"/>
      <c r="F104" s="391"/>
      <c r="G104" s="391"/>
      <c r="H104" s="392"/>
      <c r="I104" s="1644"/>
    </row>
    <row r="105" spans="1:9" hidden="1" outlineLevel="1">
      <c r="A105" s="390"/>
      <c r="B105" s="391"/>
      <c r="C105" s="391"/>
      <c r="D105" s="391"/>
      <c r="E105" s="391"/>
      <c r="F105" s="391"/>
      <c r="G105" s="391"/>
      <c r="H105" s="392"/>
      <c r="I105" s="1644"/>
    </row>
    <row r="106" spans="1:9" ht="15.75" hidden="1" outlineLevel="1" thickBot="1">
      <c r="A106" s="393"/>
      <c r="B106" s="394"/>
      <c r="C106" s="394"/>
      <c r="D106" s="394"/>
      <c r="E106" s="394"/>
      <c r="F106" s="394"/>
      <c r="G106" s="394"/>
      <c r="H106" s="395"/>
      <c r="I106" s="1645"/>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5" zoomScaleNormal="85" zoomScaleSheetLayoutView="55"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8"/>
  </cols>
  <sheetData>
    <row r="1" spans="1:29" ht="26.25" customHeight="1">
      <c r="A1" s="782" t="s">
        <v>695</v>
      </c>
      <c r="B1" s="1226" t="s">
        <v>1087</v>
      </c>
      <c r="C1" s="1226"/>
      <c r="D1" s="1226"/>
      <c r="E1" s="1226"/>
      <c r="F1" s="1227"/>
    </row>
    <row r="2" spans="1:29" ht="40.5" customHeight="1">
      <c r="A2" s="784" t="s">
        <v>652</v>
      </c>
      <c r="B2" s="1875" t="s">
        <v>1109</v>
      </c>
      <c r="C2" s="1875"/>
      <c r="D2" s="1875"/>
      <c r="E2" s="1875"/>
      <c r="F2" s="1876"/>
    </row>
    <row r="3" spans="1:29" ht="27.75" customHeight="1">
      <c r="A3" s="784"/>
      <c r="B3" s="1877" t="s">
        <v>1185</v>
      </c>
      <c r="C3" s="1877"/>
      <c r="D3" s="1877"/>
      <c r="E3" s="1877"/>
      <c r="F3" s="1878"/>
      <c r="G3" s="623"/>
      <c r="H3" s="623"/>
      <c r="I3" s="623"/>
      <c r="J3" s="623"/>
      <c r="K3" s="623"/>
      <c r="L3" s="623"/>
      <c r="M3" s="623"/>
      <c r="N3" s="624"/>
      <c r="O3" s="624"/>
      <c r="P3" s="624"/>
      <c r="Q3" s="624"/>
      <c r="R3" s="624"/>
    </row>
    <row r="4" spans="1:29" ht="15.75" thickBot="1">
      <c r="A4" s="1385" t="s">
        <v>968</v>
      </c>
      <c r="B4" s="1386"/>
      <c r="C4" s="1386"/>
      <c r="D4" s="1386"/>
      <c r="E4" s="1386"/>
      <c r="F4" s="1387"/>
    </row>
    <row r="5" spans="1:29">
      <c r="A5" s="1879" t="s">
        <v>30</v>
      </c>
      <c r="B5" s="1880"/>
      <c r="C5" s="1880"/>
      <c r="D5" s="1880"/>
      <c r="E5" s="1881"/>
      <c r="F5" s="1137" t="s">
        <v>1394</v>
      </c>
    </row>
    <row r="6" spans="1:29" ht="26.25" customHeight="1" thickBot="1">
      <c r="A6" s="1882"/>
      <c r="B6" s="1883"/>
      <c r="C6" s="1883"/>
      <c r="D6" s="1883"/>
      <c r="E6" s="1884"/>
      <c r="F6" s="1138"/>
    </row>
    <row r="7" spans="1:29" ht="15.75" thickBot="1">
      <c r="A7" s="633" t="s">
        <v>1174</v>
      </c>
      <c r="B7" s="959">
        <v>43100</v>
      </c>
      <c r="C7" s="641"/>
      <c r="D7" s="640"/>
      <c r="E7" s="288"/>
      <c r="F7" s="289"/>
    </row>
    <row r="8" spans="1:29" ht="24" customHeight="1">
      <c r="A8" s="1859" t="s">
        <v>1113</v>
      </c>
      <c r="B8" s="1860"/>
      <c r="C8" s="1860"/>
      <c r="D8" s="1860"/>
      <c r="E8" s="1864"/>
      <c r="F8" s="1825" t="s">
        <v>1088</v>
      </c>
    </row>
    <row r="9" spans="1:29" ht="355.9" customHeight="1" thickBot="1">
      <c r="A9" s="1871" t="s">
        <v>1572</v>
      </c>
      <c r="B9" s="1872"/>
      <c r="C9" s="1872"/>
      <c r="D9" s="1872"/>
      <c r="E9" s="670"/>
      <c r="F9" s="1827"/>
    </row>
    <row r="10" spans="1:29" ht="43.9" customHeight="1">
      <c r="A10" s="1859" t="s">
        <v>1296</v>
      </c>
      <c r="B10" s="1860"/>
      <c r="C10" s="1860"/>
      <c r="D10" s="1860"/>
      <c r="E10" s="1864"/>
      <c r="F10" s="1825" t="s">
        <v>1089</v>
      </c>
      <c r="V10" s="208"/>
      <c r="W10" s="208"/>
      <c r="X10" s="208"/>
    </row>
    <row r="11" spans="1:29" ht="60" customHeight="1" thickBot="1">
      <c r="A11" s="1873" t="s">
        <v>1573</v>
      </c>
      <c r="B11" s="1874"/>
      <c r="C11" s="1874"/>
      <c r="D11" s="1874"/>
      <c r="E11" s="1083"/>
      <c r="F11" s="1827"/>
      <c r="V11" s="208"/>
      <c r="W11" s="208"/>
      <c r="X11" s="208"/>
    </row>
    <row r="12" spans="1:29" ht="78" customHeight="1">
      <c r="A12" s="1859" t="s">
        <v>1182</v>
      </c>
      <c r="B12" s="1860"/>
      <c r="C12" s="1860"/>
      <c r="D12" s="1860"/>
      <c r="E12" s="1864"/>
      <c r="F12" s="1810" t="s">
        <v>1090</v>
      </c>
      <c r="V12" s="208"/>
      <c r="W12" s="208"/>
      <c r="X12" s="208"/>
    </row>
    <row r="13" spans="1:29" ht="60" customHeight="1" thickBot="1">
      <c r="A13" s="1865" t="s">
        <v>1573</v>
      </c>
      <c r="B13" s="1866"/>
      <c r="C13" s="1866"/>
      <c r="D13" s="1866"/>
      <c r="E13" s="1867"/>
      <c r="F13" s="1811"/>
      <c r="G13" s="3"/>
      <c r="H13" s="3"/>
      <c r="I13" s="3"/>
      <c r="J13" s="3"/>
      <c r="K13" s="3"/>
      <c r="L13" s="3"/>
      <c r="M13" s="3"/>
      <c r="N13" s="3"/>
      <c r="O13" s="3"/>
      <c r="P13" s="3"/>
      <c r="Q13" s="3"/>
      <c r="R13" s="3"/>
      <c r="S13" s="3"/>
      <c r="T13" s="3"/>
      <c r="U13" s="3"/>
      <c r="V13" s="3"/>
      <c r="W13" s="3"/>
      <c r="X13" s="208"/>
    </row>
    <row r="14" spans="1:29" ht="28.9" customHeight="1">
      <c r="A14" s="1859" t="s">
        <v>1297</v>
      </c>
      <c r="B14" s="1860"/>
      <c r="C14" s="1860"/>
      <c r="D14" s="1860"/>
      <c r="E14" s="1864"/>
      <c r="F14" s="1810" t="s">
        <v>1091</v>
      </c>
      <c r="G14" s="4"/>
      <c r="H14" s="4"/>
      <c r="I14" s="4"/>
      <c r="J14" s="4"/>
      <c r="K14" s="4"/>
      <c r="L14" s="4"/>
      <c r="M14" s="4"/>
      <c r="N14" s="4"/>
      <c r="O14" s="4"/>
      <c r="P14" s="4"/>
      <c r="Q14" s="4"/>
      <c r="R14" s="4"/>
      <c r="S14" s="4"/>
      <c r="T14" s="4"/>
      <c r="U14" s="4"/>
      <c r="V14" s="4"/>
      <c r="W14" s="4"/>
      <c r="X14" s="611"/>
      <c r="Y14" s="5"/>
      <c r="Z14" s="5"/>
      <c r="AA14" s="5"/>
      <c r="AB14" s="5"/>
      <c r="AC14" s="5"/>
    </row>
    <row r="15" spans="1:29" ht="122.45" customHeight="1" thickBot="1">
      <c r="A15" s="1868" t="s">
        <v>1574</v>
      </c>
      <c r="B15" s="1869"/>
      <c r="C15" s="1869"/>
      <c r="D15" s="1869"/>
      <c r="E15" s="1870"/>
      <c r="F15" s="1811"/>
      <c r="G15" s="4"/>
      <c r="H15" s="4"/>
      <c r="I15" s="4"/>
      <c r="J15" s="4"/>
      <c r="K15" s="4"/>
      <c r="L15" s="4"/>
      <c r="M15" s="4"/>
      <c r="N15" s="4"/>
      <c r="O15" s="4"/>
      <c r="P15" s="4"/>
      <c r="Q15" s="4"/>
      <c r="R15" s="4"/>
      <c r="S15" s="4"/>
      <c r="T15" s="4"/>
      <c r="U15" s="4"/>
      <c r="V15" s="4"/>
      <c r="W15" s="4"/>
      <c r="X15" s="611"/>
      <c r="Y15" s="5"/>
      <c r="Z15" s="5"/>
      <c r="AA15" s="5"/>
      <c r="AB15" s="5"/>
      <c r="AC15" s="5"/>
    </row>
    <row r="16" spans="1:29" ht="24.75" customHeight="1">
      <c r="A16" s="1859" t="s">
        <v>1285</v>
      </c>
      <c r="B16" s="1860"/>
      <c r="C16" s="1860"/>
      <c r="D16" s="1860"/>
      <c r="E16" s="1860"/>
      <c r="F16" s="1825" t="s">
        <v>1092</v>
      </c>
      <c r="G16" s="4"/>
      <c r="H16" s="4"/>
      <c r="I16" s="4"/>
      <c r="J16" s="4"/>
      <c r="K16" s="4"/>
      <c r="L16" s="4"/>
      <c r="M16" s="4"/>
      <c r="N16" s="4"/>
      <c r="O16" s="4"/>
      <c r="P16" s="4"/>
      <c r="Q16" s="4"/>
      <c r="R16" s="4"/>
      <c r="S16" s="4"/>
      <c r="T16" s="4"/>
      <c r="U16" s="4"/>
      <c r="V16" s="4"/>
      <c r="W16" s="4"/>
      <c r="X16" s="611"/>
      <c r="Y16" s="5"/>
      <c r="Z16" s="5"/>
      <c r="AA16" s="5"/>
      <c r="AB16" s="5"/>
      <c r="AC16" s="5"/>
    </row>
    <row r="17" spans="1:29" ht="24.75" customHeight="1">
      <c r="A17" s="1861" t="s">
        <v>1163</v>
      </c>
      <c r="B17" s="1862"/>
      <c r="C17" s="1862"/>
      <c r="D17" s="1862"/>
      <c r="E17" s="1862"/>
      <c r="F17" s="1826"/>
      <c r="G17" s="625"/>
      <c r="H17" s="625"/>
      <c r="I17" s="625"/>
      <c r="J17" s="625"/>
      <c r="K17" s="4"/>
      <c r="L17" s="4"/>
      <c r="M17" s="4"/>
      <c r="N17" s="4"/>
      <c r="O17" s="4"/>
      <c r="P17" s="4"/>
      <c r="Q17" s="4"/>
      <c r="R17" s="4"/>
      <c r="S17" s="4"/>
      <c r="T17" s="4"/>
      <c r="U17" s="4"/>
      <c r="V17" s="4"/>
      <c r="W17" s="4"/>
      <c r="X17" s="611"/>
      <c r="Y17" s="5"/>
      <c r="Z17" s="5"/>
      <c r="AA17" s="5"/>
      <c r="AB17" s="5"/>
      <c r="AC17" s="5"/>
    </row>
    <row r="18" spans="1:29" ht="60" customHeight="1" thickBot="1">
      <c r="A18" s="1844" t="s">
        <v>1575</v>
      </c>
      <c r="B18" s="1852"/>
      <c r="C18" s="1852"/>
      <c r="D18" s="1852"/>
      <c r="E18" s="1853"/>
      <c r="F18" s="1827"/>
      <c r="G18" s="4"/>
      <c r="H18" s="4"/>
      <c r="I18" s="4"/>
      <c r="J18" s="4"/>
      <c r="K18" s="4"/>
      <c r="L18" s="4"/>
      <c r="M18" s="4"/>
      <c r="N18" s="4"/>
      <c r="O18" s="4"/>
      <c r="P18" s="4"/>
      <c r="Q18" s="4"/>
      <c r="R18" s="4"/>
      <c r="S18" s="4"/>
      <c r="T18" s="4"/>
      <c r="U18" s="4"/>
      <c r="V18" s="4"/>
      <c r="W18" s="4"/>
      <c r="X18" s="611"/>
      <c r="Y18" s="5"/>
      <c r="Z18" s="5"/>
      <c r="AA18" s="5"/>
      <c r="AB18" s="5"/>
      <c r="AC18" s="5"/>
    </row>
    <row r="19" spans="1:29" s="208" customFormat="1" ht="24.75" customHeight="1">
      <c r="A19" s="1861" t="s">
        <v>1298</v>
      </c>
      <c r="B19" s="1862"/>
      <c r="C19" s="1862"/>
      <c r="D19" s="1862"/>
      <c r="E19" s="1863"/>
      <c r="F19" s="1826" t="s">
        <v>1112</v>
      </c>
      <c r="G19" s="4"/>
      <c r="H19" s="4"/>
      <c r="I19" s="4"/>
      <c r="J19" s="4"/>
      <c r="K19" s="4"/>
      <c r="L19" s="4"/>
      <c r="M19" s="4"/>
      <c r="N19" s="4"/>
      <c r="O19" s="4"/>
      <c r="P19" s="4"/>
      <c r="Q19" s="4"/>
      <c r="R19" s="4"/>
      <c r="S19" s="4"/>
      <c r="T19" s="4"/>
      <c r="U19" s="4"/>
      <c r="V19" s="4"/>
      <c r="W19" s="4"/>
      <c r="X19" s="611"/>
      <c r="Y19" s="611"/>
      <c r="Z19" s="611"/>
      <c r="AA19" s="611"/>
      <c r="AB19" s="611"/>
      <c r="AC19" s="611"/>
    </row>
    <row r="20" spans="1:29" s="208" customFormat="1" ht="60" customHeight="1" thickBot="1">
      <c r="A20" s="1844" t="s">
        <v>1576</v>
      </c>
      <c r="B20" s="1852"/>
      <c r="C20" s="1852"/>
      <c r="D20" s="1852"/>
      <c r="E20" s="612"/>
      <c r="F20" s="1827"/>
      <c r="G20" s="4"/>
      <c r="H20" s="4"/>
      <c r="I20" s="4"/>
      <c r="J20" s="4"/>
      <c r="K20" s="4"/>
      <c r="L20" s="4"/>
      <c r="M20" s="4"/>
      <c r="N20" s="4"/>
      <c r="O20" s="4"/>
      <c r="P20" s="4"/>
      <c r="Q20" s="4"/>
      <c r="R20" s="4"/>
      <c r="S20" s="4"/>
      <c r="T20" s="4"/>
      <c r="U20" s="4"/>
      <c r="V20" s="4"/>
      <c r="W20" s="4"/>
      <c r="X20" s="611"/>
      <c r="Y20" s="611"/>
      <c r="Z20" s="611"/>
      <c r="AA20" s="611"/>
      <c r="AB20" s="611"/>
      <c r="AC20" s="611"/>
    </row>
    <row r="21" spans="1:29" ht="25.5" customHeight="1">
      <c r="A21" s="1845" t="s">
        <v>1164</v>
      </c>
      <c r="B21" s="1846"/>
      <c r="C21" s="1846"/>
      <c r="D21" s="1846"/>
      <c r="E21" s="1846"/>
      <c r="F21" s="1810" t="s">
        <v>1121</v>
      </c>
      <c r="G21" s="4"/>
      <c r="H21" s="4"/>
      <c r="I21" s="4"/>
      <c r="J21" s="4"/>
      <c r="K21" s="4"/>
      <c r="L21" s="4"/>
      <c r="M21" s="4"/>
      <c r="N21" s="4"/>
      <c r="O21" s="4"/>
      <c r="P21" s="4"/>
      <c r="Q21" s="4"/>
      <c r="R21" s="4"/>
      <c r="S21" s="4"/>
      <c r="T21" s="4"/>
      <c r="U21" s="4"/>
      <c r="V21" s="4"/>
      <c r="W21" s="4"/>
      <c r="X21" s="611"/>
      <c r="Y21" s="5"/>
      <c r="Z21" s="5"/>
      <c r="AA21" s="5"/>
      <c r="AB21" s="5"/>
      <c r="AC21" s="5"/>
    </row>
    <row r="22" spans="1:29" ht="51.75" customHeight="1">
      <c r="A22" s="1837" t="s">
        <v>1183</v>
      </c>
      <c r="B22" s="1838"/>
      <c r="C22" s="1838"/>
      <c r="D22" s="1838"/>
      <c r="E22" s="1838"/>
      <c r="F22" s="1847"/>
      <c r="G22" s="4"/>
      <c r="H22" s="4"/>
      <c r="I22" s="4"/>
      <c r="J22" s="4"/>
      <c r="K22" s="4"/>
      <c r="L22" s="4"/>
      <c r="M22" s="4"/>
      <c r="N22" s="4"/>
      <c r="O22" s="4"/>
      <c r="P22" s="4"/>
      <c r="Q22" s="4"/>
      <c r="R22" s="4"/>
      <c r="S22" s="4"/>
      <c r="T22" s="4"/>
      <c r="U22" s="4"/>
      <c r="V22" s="4"/>
      <c r="W22" s="4"/>
      <c r="X22" s="611"/>
      <c r="Y22" s="5"/>
      <c r="Z22" s="5"/>
      <c r="AA22" s="5"/>
      <c r="AB22" s="5"/>
      <c r="AC22" s="5"/>
    </row>
    <row r="23" spans="1:29" ht="60" customHeight="1">
      <c r="A23" s="1854" t="s">
        <v>1577</v>
      </c>
      <c r="B23" s="1855"/>
      <c r="C23" s="1855"/>
      <c r="D23" s="1855"/>
      <c r="E23" s="1856"/>
      <c r="F23" s="1847"/>
      <c r="G23" s="4"/>
      <c r="H23" s="4"/>
      <c r="I23" s="4"/>
      <c r="J23" s="4"/>
      <c r="K23" s="4"/>
      <c r="L23" s="4"/>
      <c r="M23" s="4"/>
      <c r="N23" s="4"/>
      <c r="O23" s="4"/>
      <c r="P23" s="4"/>
      <c r="Q23" s="4"/>
      <c r="R23" s="4"/>
      <c r="S23" s="4"/>
      <c r="T23" s="4"/>
      <c r="U23" s="4"/>
      <c r="V23" s="4"/>
      <c r="W23" s="4"/>
      <c r="X23" s="611"/>
      <c r="Y23" s="5"/>
      <c r="Z23" s="5"/>
      <c r="AA23" s="5"/>
      <c r="AB23" s="5"/>
      <c r="AC23" s="5"/>
    </row>
    <row r="24" spans="1:29" ht="22.5" customHeight="1">
      <c r="A24" s="1849" t="s">
        <v>1165</v>
      </c>
      <c r="B24" s="1850"/>
      <c r="C24" s="1850"/>
      <c r="D24" s="1850"/>
      <c r="E24" s="1851"/>
      <c r="F24" s="1857" t="s">
        <v>1122</v>
      </c>
      <c r="G24" s="4"/>
      <c r="H24" s="4"/>
      <c r="I24" s="4"/>
      <c r="J24" s="4"/>
      <c r="K24" s="4"/>
      <c r="L24" s="4"/>
      <c r="M24" s="4"/>
      <c r="N24" s="4"/>
      <c r="O24" s="4"/>
      <c r="P24" s="4"/>
      <c r="Q24" s="4"/>
      <c r="R24" s="4"/>
      <c r="S24" s="4"/>
      <c r="T24" s="4"/>
      <c r="U24" s="4"/>
      <c r="V24" s="4"/>
      <c r="W24" s="4"/>
      <c r="X24" s="611"/>
      <c r="Y24" s="5"/>
      <c r="Z24" s="5"/>
      <c r="AA24" s="5"/>
      <c r="AB24" s="5"/>
      <c r="AC24" s="5"/>
    </row>
    <row r="25" spans="1:29" ht="60" customHeight="1">
      <c r="A25" s="1849" t="s">
        <v>1578</v>
      </c>
      <c r="B25" s="1850"/>
      <c r="C25" s="1850"/>
      <c r="D25" s="1850"/>
      <c r="E25" s="1851"/>
      <c r="F25" s="1826"/>
      <c r="G25" s="4"/>
      <c r="H25" s="4"/>
      <c r="I25" s="4"/>
      <c r="J25" s="4"/>
      <c r="K25" s="4"/>
      <c r="L25" s="4"/>
      <c r="M25" s="4"/>
      <c r="N25" s="4"/>
      <c r="O25" s="4"/>
      <c r="P25" s="4"/>
      <c r="Q25" s="4"/>
      <c r="R25" s="4"/>
      <c r="S25" s="4"/>
      <c r="T25" s="4"/>
      <c r="U25" s="4"/>
      <c r="V25" s="4"/>
      <c r="W25" s="4"/>
      <c r="X25" s="611"/>
      <c r="Y25" s="5"/>
      <c r="Z25" s="5"/>
      <c r="AA25" s="5"/>
      <c r="AB25" s="5"/>
      <c r="AC25" s="5"/>
    </row>
    <row r="26" spans="1:29" ht="22.5" customHeight="1">
      <c r="A26" s="1849" t="s">
        <v>1166</v>
      </c>
      <c r="B26" s="1850"/>
      <c r="C26" s="1850"/>
      <c r="D26" s="1850"/>
      <c r="E26" s="1851"/>
      <c r="F26" s="1826"/>
      <c r="G26" s="4"/>
      <c r="H26" s="4"/>
      <c r="I26" s="4"/>
      <c r="J26" s="4"/>
      <c r="K26" s="4"/>
      <c r="L26" s="4"/>
      <c r="M26" s="4"/>
      <c r="N26" s="4"/>
      <c r="O26" s="4"/>
      <c r="P26" s="4"/>
      <c r="Q26" s="4"/>
      <c r="R26" s="4"/>
      <c r="S26" s="4"/>
      <c r="T26" s="4"/>
      <c r="U26" s="4"/>
      <c r="V26" s="4"/>
      <c r="W26" s="4"/>
      <c r="X26" s="611"/>
      <c r="Y26" s="5"/>
      <c r="Z26" s="5"/>
      <c r="AA26" s="5"/>
      <c r="AB26" s="5"/>
      <c r="AC26" s="5"/>
    </row>
    <row r="27" spans="1:29" ht="60" customHeight="1">
      <c r="A27" s="1849" t="s">
        <v>1537</v>
      </c>
      <c r="B27" s="1850"/>
      <c r="C27" s="1850"/>
      <c r="D27" s="1850"/>
      <c r="E27" s="1851"/>
      <c r="F27" s="1858"/>
      <c r="G27" s="4"/>
      <c r="H27" s="4"/>
      <c r="I27" s="4"/>
      <c r="J27" s="4"/>
      <c r="K27" s="4"/>
      <c r="L27" s="4"/>
      <c r="M27" s="4"/>
      <c r="N27" s="4"/>
      <c r="O27" s="4"/>
      <c r="P27" s="4"/>
      <c r="Q27" s="4"/>
      <c r="R27" s="4"/>
      <c r="S27" s="4"/>
      <c r="T27" s="4"/>
      <c r="U27" s="4"/>
      <c r="V27" s="4"/>
      <c r="W27" s="4"/>
      <c r="X27" s="611"/>
      <c r="Y27" s="5"/>
      <c r="Z27" s="5"/>
      <c r="AA27" s="5"/>
      <c r="AB27" s="5"/>
      <c r="AC27" s="5"/>
    </row>
    <row r="28" spans="1:29" ht="22.5" customHeight="1">
      <c r="A28" s="1837" t="s">
        <v>1167</v>
      </c>
      <c r="B28" s="1838"/>
      <c r="C28" s="1838"/>
      <c r="D28" s="1838"/>
      <c r="E28" s="1838"/>
      <c r="F28" s="1847" t="s">
        <v>1123</v>
      </c>
      <c r="G28" s="4"/>
      <c r="H28" s="4"/>
      <c r="I28" s="4"/>
      <c r="J28" s="4"/>
      <c r="K28" s="4"/>
      <c r="L28" s="4"/>
      <c r="M28" s="4"/>
      <c r="N28" s="4"/>
      <c r="O28" s="4"/>
      <c r="P28" s="4"/>
      <c r="Q28" s="4"/>
      <c r="R28" s="4"/>
      <c r="S28" s="4"/>
      <c r="T28" s="4"/>
      <c r="U28" s="4"/>
      <c r="V28" s="4"/>
      <c r="W28" s="4"/>
      <c r="X28" s="611"/>
      <c r="Y28" s="5"/>
      <c r="Z28" s="5"/>
      <c r="AA28" s="5"/>
      <c r="AB28" s="5"/>
      <c r="AC28" s="5"/>
    </row>
    <row r="29" spans="1:29" ht="60" customHeight="1">
      <c r="A29" s="1849" t="s">
        <v>1537</v>
      </c>
      <c r="B29" s="1850"/>
      <c r="C29" s="1850"/>
      <c r="D29" s="1850"/>
      <c r="E29" s="1851"/>
      <c r="F29" s="1811"/>
      <c r="G29" s="4"/>
      <c r="H29" s="4"/>
      <c r="I29" s="4"/>
      <c r="J29" s="4"/>
      <c r="K29" s="4"/>
      <c r="L29" s="4"/>
      <c r="M29" s="4"/>
      <c r="N29" s="4"/>
      <c r="O29" s="4"/>
      <c r="P29" s="4"/>
      <c r="Q29" s="4"/>
      <c r="R29" s="4"/>
      <c r="S29" s="4"/>
      <c r="T29" s="4"/>
      <c r="U29" s="4"/>
      <c r="V29" s="4"/>
      <c r="W29" s="4"/>
      <c r="X29" s="611"/>
      <c r="Y29" s="5"/>
      <c r="Z29" s="5"/>
      <c r="AA29" s="5"/>
      <c r="AB29" s="5"/>
      <c r="AC29" s="5"/>
    </row>
    <row r="30" spans="1:29" ht="30" customHeight="1">
      <c r="A30" s="1837" t="s">
        <v>1168</v>
      </c>
      <c r="B30" s="1838"/>
      <c r="C30" s="1838"/>
      <c r="D30" s="1838"/>
      <c r="E30" s="1838"/>
      <c r="F30" s="1811"/>
      <c r="G30" s="4"/>
      <c r="H30" s="4"/>
      <c r="I30" s="4"/>
      <c r="J30" s="4"/>
      <c r="K30" s="4"/>
      <c r="L30" s="4"/>
      <c r="M30" s="4"/>
      <c r="N30" s="4"/>
      <c r="O30" s="4"/>
      <c r="P30" s="4"/>
      <c r="Q30" s="4"/>
      <c r="R30" s="4"/>
      <c r="S30" s="4"/>
      <c r="T30" s="4"/>
      <c r="U30" s="4"/>
      <c r="V30" s="4"/>
      <c r="W30" s="4"/>
      <c r="X30" s="611"/>
      <c r="Y30" s="5"/>
      <c r="Z30" s="5"/>
      <c r="AA30" s="5"/>
      <c r="AB30" s="5"/>
      <c r="AC30" s="5"/>
    </row>
    <row r="31" spans="1:29" ht="60" customHeight="1" thickBot="1">
      <c r="A31" s="1844" t="s">
        <v>1579</v>
      </c>
      <c r="B31" s="1852"/>
      <c r="C31" s="1852"/>
      <c r="D31" s="1852"/>
      <c r="E31" s="1853"/>
      <c r="F31" s="1812"/>
      <c r="G31" s="4"/>
      <c r="H31" s="4"/>
      <c r="I31" s="4"/>
      <c r="J31" s="4"/>
      <c r="K31" s="4"/>
      <c r="L31" s="4"/>
      <c r="M31" s="4"/>
      <c r="N31" s="4"/>
      <c r="O31" s="4"/>
      <c r="P31" s="4"/>
      <c r="Q31" s="4"/>
      <c r="R31" s="4"/>
      <c r="S31" s="4"/>
      <c r="T31" s="4"/>
      <c r="U31" s="4"/>
      <c r="V31" s="4"/>
      <c r="W31" s="4"/>
      <c r="X31" s="611"/>
      <c r="Y31" s="5"/>
      <c r="Z31" s="5"/>
      <c r="AA31" s="5"/>
      <c r="AB31" s="5"/>
      <c r="AC31" s="5"/>
    </row>
    <row r="32" spans="1:29" ht="22.5" customHeight="1">
      <c r="A32" s="1845" t="s">
        <v>1169</v>
      </c>
      <c r="B32" s="1846"/>
      <c r="C32" s="1846"/>
      <c r="D32" s="1846"/>
      <c r="E32" s="1846"/>
      <c r="F32" s="1810" t="s">
        <v>1124</v>
      </c>
      <c r="G32" s="4"/>
      <c r="H32" s="4"/>
      <c r="I32" s="4"/>
      <c r="J32" s="4"/>
      <c r="K32" s="4"/>
      <c r="L32" s="4"/>
      <c r="M32" s="4"/>
      <c r="N32" s="4"/>
      <c r="O32" s="4"/>
      <c r="P32" s="4"/>
      <c r="Q32" s="4"/>
      <c r="R32" s="4"/>
      <c r="S32" s="4"/>
      <c r="T32" s="4"/>
      <c r="U32" s="4"/>
      <c r="V32" s="4"/>
      <c r="W32" s="4"/>
      <c r="X32" s="611"/>
      <c r="Y32" s="5"/>
      <c r="Z32" s="5"/>
      <c r="AA32" s="5"/>
      <c r="AB32" s="5"/>
      <c r="AC32" s="5"/>
    </row>
    <row r="33" spans="1:29" ht="22.5" customHeight="1">
      <c r="A33" s="1837" t="s">
        <v>1170</v>
      </c>
      <c r="B33" s="1838"/>
      <c r="C33" s="1838"/>
      <c r="D33" s="1838"/>
      <c r="E33" s="1838"/>
      <c r="F33" s="1811"/>
      <c r="G33" s="4"/>
      <c r="H33" s="4"/>
      <c r="I33" s="4"/>
      <c r="J33" s="4"/>
      <c r="K33" s="4"/>
      <c r="L33" s="4"/>
      <c r="M33" s="4"/>
      <c r="N33" s="4"/>
      <c r="O33" s="4"/>
      <c r="P33" s="4"/>
      <c r="Q33" s="4"/>
      <c r="R33" s="4"/>
      <c r="S33" s="4"/>
      <c r="T33" s="4"/>
      <c r="U33" s="4"/>
      <c r="V33" s="4"/>
      <c r="W33" s="4"/>
      <c r="X33" s="611"/>
      <c r="Y33" s="5"/>
      <c r="Z33" s="5"/>
      <c r="AA33" s="5"/>
      <c r="AB33" s="5"/>
      <c r="AC33" s="5"/>
    </row>
    <row r="34" spans="1:29" ht="180" customHeight="1">
      <c r="A34" s="1854" t="s">
        <v>1580</v>
      </c>
      <c r="B34" s="1850"/>
      <c r="C34" s="1850"/>
      <c r="D34" s="1850"/>
      <c r="E34" s="1851"/>
      <c r="F34" s="1811"/>
      <c r="G34" s="4"/>
      <c r="H34" s="4"/>
      <c r="I34" s="4"/>
      <c r="J34" s="4"/>
      <c r="K34" s="4"/>
      <c r="L34" s="4"/>
      <c r="M34" s="4"/>
      <c r="N34" s="4"/>
      <c r="O34" s="4"/>
      <c r="P34" s="4"/>
      <c r="Q34" s="4"/>
      <c r="R34" s="4"/>
      <c r="S34" s="4"/>
      <c r="T34" s="4"/>
      <c r="U34" s="4"/>
      <c r="V34" s="4"/>
      <c r="W34" s="4"/>
      <c r="X34" s="611"/>
      <c r="Y34" s="5"/>
      <c r="Z34" s="5"/>
      <c r="AA34" s="5"/>
      <c r="AB34" s="5"/>
      <c r="AC34" s="5"/>
    </row>
    <row r="35" spans="1:29" ht="22.5" customHeight="1">
      <c r="A35" s="1837" t="s">
        <v>1331</v>
      </c>
      <c r="B35" s="1838"/>
      <c r="C35" s="1838"/>
      <c r="D35" s="1838"/>
      <c r="E35" s="1838"/>
      <c r="F35" s="1811"/>
      <c r="G35" s="4"/>
      <c r="H35" s="4"/>
      <c r="I35" s="4"/>
      <c r="J35" s="4"/>
      <c r="K35" s="4"/>
      <c r="L35" s="4"/>
      <c r="M35" s="4"/>
      <c r="N35" s="4"/>
      <c r="O35" s="4"/>
      <c r="P35" s="4"/>
      <c r="Q35" s="4"/>
      <c r="R35" s="4"/>
      <c r="S35" s="4"/>
      <c r="T35" s="4"/>
      <c r="U35" s="4"/>
      <c r="V35" s="4"/>
      <c r="W35" s="4"/>
      <c r="X35" s="611"/>
      <c r="Y35" s="5"/>
      <c r="Z35" s="5"/>
      <c r="AA35" s="5"/>
      <c r="AB35" s="5"/>
      <c r="AC35" s="5"/>
    </row>
    <row r="36" spans="1:29" ht="60" customHeight="1">
      <c r="A36" s="1841" t="s">
        <v>1581</v>
      </c>
      <c r="B36" s="1842"/>
      <c r="C36" s="1842"/>
      <c r="D36" s="1842"/>
      <c r="E36" s="1843"/>
      <c r="F36" s="1811"/>
      <c r="G36" s="4"/>
      <c r="H36" s="4"/>
      <c r="I36" s="4"/>
      <c r="J36" s="4"/>
      <c r="K36" s="4"/>
      <c r="L36" s="4"/>
      <c r="M36" s="4"/>
      <c r="N36" s="4"/>
      <c r="O36" s="4"/>
      <c r="P36" s="4"/>
      <c r="Q36" s="4"/>
      <c r="R36" s="4"/>
      <c r="S36" s="4"/>
      <c r="T36" s="4"/>
      <c r="U36" s="4"/>
      <c r="V36" s="4"/>
      <c r="W36" s="4"/>
      <c r="X36" s="611"/>
      <c r="Y36" s="5"/>
      <c r="Z36" s="5"/>
      <c r="AA36" s="5"/>
      <c r="AB36" s="5"/>
      <c r="AC36" s="5"/>
    </row>
    <row r="37" spans="1:29" ht="22.5" customHeight="1">
      <c r="A37" s="1837" t="s">
        <v>1171</v>
      </c>
      <c r="B37" s="1838"/>
      <c r="C37" s="1838"/>
      <c r="D37" s="1838"/>
      <c r="E37" s="1838"/>
      <c r="F37" s="1811"/>
      <c r="G37" s="4"/>
      <c r="H37" s="4"/>
      <c r="I37" s="4"/>
      <c r="J37" s="4"/>
      <c r="K37" s="4"/>
      <c r="L37" s="4"/>
      <c r="M37" s="4"/>
      <c r="N37" s="4"/>
      <c r="O37" s="4"/>
      <c r="P37" s="4"/>
      <c r="Q37" s="4"/>
      <c r="R37" s="4"/>
      <c r="S37" s="4"/>
      <c r="T37" s="4"/>
      <c r="U37" s="4"/>
      <c r="V37" s="4"/>
      <c r="W37" s="4"/>
      <c r="X37" s="611"/>
      <c r="Y37" s="5"/>
      <c r="Z37" s="5"/>
      <c r="AA37" s="5"/>
      <c r="AB37" s="5"/>
      <c r="AC37" s="5"/>
    </row>
    <row r="38" spans="1:29" ht="60" customHeight="1" thickBot="1">
      <c r="A38" s="1844" t="s">
        <v>1582</v>
      </c>
      <c r="B38" s="1832"/>
      <c r="C38" s="1832"/>
      <c r="D38" s="1832"/>
      <c r="E38" s="1833"/>
      <c r="F38" s="1812"/>
      <c r="G38" s="4"/>
      <c r="H38" s="4"/>
      <c r="I38" s="4"/>
      <c r="J38" s="4"/>
      <c r="K38" s="4"/>
      <c r="L38" s="4"/>
      <c r="M38" s="4"/>
      <c r="N38" s="4"/>
      <c r="O38" s="4"/>
      <c r="P38" s="4"/>
      <c r="Q38" s="4"/>
      <c r="R38" s="4"/>
      <c r="S38" s="4"/>
      <c r="T38" s="4"/>
      <c r="U38" s="4"/>
      <c r="V38" s="4"/>
      <c r="W38" s="4"/>
      <c r="X38" s="611"/>
      <c r="Y38" s="5"/>
      <c r="Z38" s="5"/>
      <c r="AA38" s="5"/>
      <c r="AB38" s="5"/>
      <c r="AC38" s="5"/>
    </row>
    <row r="39" spans="1:29" ht="22.5" customHeight="1">
      <c r="A39" s="1845" t="s">
        <v>1293</v>
      </c>
      <c r="B39" s="1846"/>
      <c r="C39" s="1846"/>
      <c r="D39" s="1846"/>
      <c r="E39" s="1846"/>
      <c r="F39" s="1810" t="s">
        <v>1125</v>
      </c>
      <c r="G39" s="4"/>
      <c r="H39" s="4"/>
      <c r="I39" s="4"/>
      <c r="J39" s="4"/>
      <c r="K39" s="4"/>
      <c r="L39" s="4"/>
      <c r="M39" s="4"/>
      <c r="N39" s="4"/>
      <c r="O39" s="4"/>
      <c r="P39" s="4"/>
      <c r="Q39" s="4"/>
      <c r="R39" s="4"/>
      <c r="S39" s="4"/>
      <c r="T39" s="4"/>
      <c r="U39" s="4"/>
      <c r="V39" s="4"/>
      <c r="W39" s="4"/>
      <c r="X39" s="611"/>
      <c r="Y39" s="5"/>
      <c r="Z39" s="5"/>
      <c r="AA39" s="5"/>
      <c r="AB39" s="5"/>
      <c r="AC39" s="5"/>
    </row>
    <row r="40" spans="1:29" ht="22.5" customHeight="1">
      <c r="A40" s="1837" t="s">
        <v>1332</v>
      </c>
      <c r="B40" s="1838"/>
      <c r="C40" s="1838"/>
      <c r="D40" s="1838"/>
      <c r="E40" s="1838"/>
      <c r="F40" s="1847"/>
      <c r="G40" s="4"/>
      <c r="H40" s="4"/>
      <c r="I40" s="4"/>
      <c r="J40" s="4"/>
      <c r="K40" s="4"/>
      <c r="L40" s="4"/>
      <c r="M40" s="4"/>
      <c r="N40" s="4"/>
      <c r="O40" s="4"/>
      <c r="P40" s="4"/>
      <c r="Q40" s="4"/>
      <c r="R40" s="4"/>
      <c r="S40" s="4"/>
      <c r="T40" s="4"/>
      <c r="U40" s="4"/>
      <c r="V40" s="4"/>
      <c r="W40" s="4"/>
      <c r="X40" s="611"/>
      <c r="Y40" s="5"/>
      <c r="Z40" s="5"/>
      <c r="AA40" s="5"/>
      <c r="AB40" s="5"/>
      <c r="AC40" s="5"/>
    </row>
    <row r="41" spans="1:29" ht="284.45" customHeight="1">
      <c r="A41" s="1834" t="s">
        <v>1583</v>
      </c>
      <c r="B41" s="1835"/>
      <c r="C41" s="1835"/>
      <c r="D41" s="1835"/>
      <c r="E41" s="1836"/>
      <c r="F41" s="1847"/>
      <c r="G41" s="4"/>
      <c r="H41" s="4"/>
      <c r="I41" s="4"/>
      <c r="J41" s="4"/>
      <c r="K41" s="4"/>
      <c r="L41" s="4"/>
      <c r="M41" s="4"/>
      <c r="N41" s="4"/>
      <c r="O41" s="4"/>
      <c r="P41" s="4"/>
      <c r="Q41" s="4"/>
      <c r="R41" s="4"/>
      <c r="S41" s="4"/>
      <c r="T41" s="4"/>
      <c r="U41" s="4"/>
      <c r="V41" s="4"/>
      <c r="W41" s="4"/>
      <c r="X41" s="611"/>
      <c r="Y41" s="5"/>
      <c r="Z41" s="5"/>
      <c r="AA41" s="5"/>
      <c r="AB41" s="5"/>
      <c r="AC41" s="5"/>
    </row>
    <row r="42" spans="1:29" ht="45" customHeight="1">
      <c r="A42" s="1837" t="s">
        <v>1299</v>
      </c>
      <c r="B42" s="1838"/>
      <c r="C42" s="1838"/>
      <c r="D42" s="1838"/>
      <c r="E42" s="1838"/>
      <c r="F42" s="1847"/>
      <c r="G42" s="4"/>
      <c r="H42" s="4"/>
      <c r="I42" s="4"/>
      <c r="J42" s="4"/>
      <c r="K42" s="4"/>
      <c r="L42" s="4"/>
      <c r="M42" s="4"/>
      <c r="N42" s="4"/>
      <c r="O42" s="4"/>
      <c r="P42" s="4"/>
      <c r="Q42" s="4"/>
      <c r="R42" s="4"/>
      <c r="S42" s="4"/>
      <c r="T42" s="4"/>
      <c r="U42" s="4"/>
      <c r="V42" s="4"/>
      <c r="W42" s="4"/>
      <c r="X42" s="611"/>
      <c r="Y42" s="5"/>
      <c r="Z42" s="5"/>
      <c r="AA42" s="5"/>
      <c r="AB42" s="5"/>
      <c r="AC42" s="5"/>
    </row>
    <row r="43" spans="1:29" ht="126.6" customHeight="1">
      <c r="A43" s="1834" t="s">
        <v>1584</v>
      </c>
      <c r="B43" s="1835"/>
      <c r="C43" s="1835"/>
      <c r="D43" s="1835"/>
      <c r="E43" s="1836"/>
      <c r="F43" s="1847"/>
      <c r="G43" s="4"/>
      <c r="H43" s="4"/>
      <c r="I43" s="4"/>
      <c r="J43" s="4"/>
      <c r="K43" s="4"/>
      <c r="L43" s="4"/>
      <c r="M43" s="4"/>
      <c r="N43" s="4"/>
      <c r="O43" s="4"/>
      <c r="P43" s="4"/>
      <c r="Q43" s="4"/>
      <c r="R43" s="4"/>
      <c r="S43" s="4"/>
      <c r="T43" s="4"/>
      <c r="U43" s="4"/>
      <c r="V43" s="4"/>
      <c r="W43" s="4"/>
      <c r="X43" s="611"/>
      <c r="Y43" s="5"/>
      <c r="Z43" s="5"/>
      <c r="AA43" s="5"/>
      <c r="AB43" s="5"/>
      <c r="AC43" s="5"/>
    </row>
    <row r="44" spans="1:29" ht="19.5" customHeight="1">
      <c r="A44" s="1837" t="s">
        <v>1300</v>
      </c>
      <c r="B44" s="1838"/>
      <c r="C44" s="1838"/>
      <c r="D44" s="1838"/>
      <c r="E44" s="1838"/>
      <c r="F44" s="1847"/>
      <c r="G44" s="4"/>
      <c r="H44" s="4"/>
      <c r="I44" s="4"/>
      <c r="J44" s="4"/>
      <c r="K44" s="4"/>
      <c r="L44" s="4"/>
      <c r="M44" s="4"/>
      <c r="N44" s="4"/>
      <c r="O44" s="4"/>
      <c r="P44" s="4"/>
      <c r="Q44" s="4"/>
      <c r="R44" s="4"/>
      <c r="S44" s="4"/>
      <c r="T44" s="4"/>
      <c r="U44" s="4"/>
      <c r="V44" s="4"/>
      <c r="W44" s="4"/>
      <c r="X44" s="611"/>
      <c r="Y44" s="5"/>
      <c r="Z44" s="5"/>
      <c r="AA44" s="5"/>
      <c r="AB44" s="5"/>
      <c r="AC44" s="5"/>
    </row>
    <row r="45" spans="1:29" ht="60" customHeight="1">
      <c r="A45" s="1834" t="s">
        <v>1585</v>
      </c>
      <c r="B45" s="1835"/>
      <c r="C45" s="1835"/>
      <c r="D45" s="1835"/>
      <c r="E45" s="1836"/>
      <c r="F45" s="1847"/>
      <c r="G45" s="4"/>
      <c r="H45" s="4"/>
      <c r="I45" s="4"/>
      <c r="J45" s="4"/>
      <c r="K45" s="4"/>
      <c r="L45" s="4"/>
      <c r="M45" s="4"/>
      <c r="N45" s="4"/>
      <c r="O45" s="4"/>
      <c r="P45" s="4"/>
      <c r="Q45" s="4"/>
      <c r="R45" s="4"/>
      <c r="S45" s="4"/>
      <c r="T45" s="4"/>
      <c r="U45" s="4"/>
      <c r="V45" s="4"/>
      <c r="W45" s="4"/>
      <c r="X45" s="611"/>
      <c r="Y45" s="5"/>
      <c r="Z45" s="5"/>
      <c r="AA45" s="5"/>
      <c r="AB45" s="5"/>
      <c r="AC45" s="5"/>
    </row>
    <row r="46" spans="1:29" ht="65.25" customHeight="1">
      <c r="A46" s="1837" t="s">
        <v>1301</v>
      </c>
      <c r="B46" s="1838"/>
      <c r="C46" s="1838"/>
      <c r="D46" s="1838"/>
      <c r="E46" s="1838"/>
      <c r="F46" s="1847"/>
      <c r="G46" s="4"/>
      <c r="H46" s="4"/>
      <c r="I46" s="4"/>
      <c r="J46" s="4"/>
      <c r="K46" s="4"/>
      <c r="L46" s="4"/>
      <c r="M46" s="4"/>
      <c r="N46" s="4"/>
      <c r="O46" s="4"/>
      <c r="P46" s="4"/>
      <c r="Q46" s="4"/>
      <c r="R46" s="4"/>
      <c r="S46" s="4"/>
      <c r="T46" s="4"/>
      <c r="U46" s="4"/>
      <c r="V46" s="4"/>
      <c r="W46" s="4"/>
      <c r="X46" s="611"/>
      <c r="Y46" s="5"/>
      <c r="Z46" s="5"/>
      <c r="AA46" s="5"/>
      <c r="AB46" s="5"/>
      <c r="AC46" s="5"/>
    </row>
    <row r="47" spans="1:29" ht="60" customHeight="1">
      <c r="A47" s="1834" t="s">
        <v>1586</v>
      </c>
      <c r="B47" s="1835"/>
      <c r="C47" s="1835"/>
      <c r="D47" s="1835"/>
      <c r="E47" s="1836"/>
      <c r="F47" s="1847"/>
      <c r="G47" s="4"/>
      <c r="H47" s="4"/>
      <c r="I47" s="4"/>
      <c r="J47" s="4"/>
      <c r="K47" s="4"/>
      <c r="L47" s="4"/>
      <c r="M47" s="4"/>
      <c r="N47" s="4"/>
      <c r="O47" s="4"/>
      <c r="P47" s="4"/>
      <c r="Q47" s="4"/>
      <c r="R47" s="4"/>
      <c r="S47" s="4"/>
      <c r="T47" s="4"/>
      <c r="U47" s="4"/>
      <c r="V47" s="4"/>
      <c r="W47" s="4"/>
      <c r="X47" s="611"/>
      <c r="Y47" s="5"/>
      <c r="Z47" s="5"/>
      <c r="AA47" s="5"/>
      <c r="AB47" s="5"/>
      <c r="AC47" s="5"/>
    </row>
    <row r="48" spans="1:29" ht="24.75" customHeight="1">
      <c r="A48" s="1837" t="s">
        <v>1302</v>
      </c>
      <c r="B48" s="1838"/>
      <c r="C48" s="1838"/>
      <c r="D48" s="1838"/>
      <c r="E48" s="1838"/>
      <c r="F48" s="1847"/>
      <c r="G48" s="4"/>
      <c r="H48" s="4"/>
      <c r="I48" s="4"/>
      <c r="J48" s="4"/>
      <c r="K48" s="4"/>
      <c r="L48" s="4"/>
      <c r="M48" s="4"/>
      <c r="N48" s="4"/>
      <c r="O48" s="4"/>
      <c r="P48" s="4"/>
      <c r="Q48" s="4"/>
      <c r="R48" s="4"/>
      <c r="S48" s="4"/>
      <c r="T48" s="4"/>
      <c r="U48" s="4"/>
      <c r="V48" s="4"/>
      <c r="W48" s="4"/>
      <c r="X48" s="611"/>
      <c r="Y48" s="5"/>
      <c r="Z48" s="5"/>
      <c r="AA48" s="5"/>
      <c r="AB48" s="5"/>
      <c r="AC48" s="5"/>
    </row>
    <row r="49" spans="1:29" ht="60" customHeight="1">
      <c r="A49" s="1834" t="s">
        <v>1587</v>
      </c>
      <c r="B49" s="1835"/>
      <c r="C49" s="1835"/>
      <c r="D49" s="1835"/>
      <c r="E49" s="1836"/>
      <c r="F49" s="1847"/>
      <c r="G49" s="4"/>
      <c r="H49" s="4"/>
      <c r="I49" s="4"/>
      <c r="J49" s="4"/>
      <c r="K49" s="4"/>
      <c r="L49" s="4"/>
      <c r="M49" s="4"/>
      <c r="N49" s="4"/>
      <c r="O49" s="4"/>
      <c r="P49" s="4"/>
      <c r="Q49" s="4"/>
      <c r="R49" s="4"/>
      <c r="S49" s="4"/>
      <c r="T49" s="4"/>
      <c r="U49" s="4"/>
      <c r="V49" s="4"/>
      <c r="W49" s="4"/>
      <c r="X49" s="611"/>
      <c r="Y49" s="5"/>
      <c r="Z49" s="5"/>
      <c r="AA49" s="5"/>
      <c r="AB49" s="5"/>
      <c r="AC49" s="5"/>
    </row>
    <row r="50" spans="1:29" ht="31.5" customHeight="1">
      <c r="A50" s="1837" t="s">
        <v>1303</v>
      </c>
      <c r="B50" s="1838"/>
      <c r="C50" s="1838"/>
      <c r="D50" s="1838"/>
      <c r="E50" s="1838"/>
      <c r="F50" s="1847"/>
      <c r="G50" s="4"/>
      <c r="H50" s="4"/>
      <c r="I50" s="4"/>
      <c r="J50" s="4"/>
      <c r="K50" s="4"/>
      <c r="L50" s="4"/>
      <c r="M50" s="4"/>
      <c r="N50" s="4"/>
      <c r="O50" s="4"/>
      <c r="P50" s="4"/>
      <c r="Q50" s="4"/>
      <c r="R50" s="4"/>
      <c r="S50" s="4"/>
      <c r="T50" s="4"/>
      <c r="U50" s="4"/>
      <c r="V50" s="4"/>
      <c r="W50" s="4"/>
      <c r="X50" s="611"/>
      <c r="Y50" s="5"/>
      <c r="Z50" s="5"/>
      <c r="AA50" s="5"/>
      <c r="AB50" s="5"/>
      <c r="AC50" s="5"/>
    </row>
    <row r="51" spans="1:29" ht="101.45" customHeight="1">
      <c r="A51" s="1834" t="s">
        <v>1588</v>
      </c>
      <c r="B51" s="1835"/>
      <c r="C51" s="1835"/>
      <c r="D51" s="1835"/>
      <c r="E51" s="1836"/>
      <c r="F51" s="1847"/>
      <c r="G51" s="4"/>
      <c r="H51" s="4"/>
      <c r="I51" s="4"/>
      <c r="J51" s="4"/>
      <c r="K51" s="4"/>
      <c r="L51" s="4"/>
      <c r="M51" s="4"/>
      <c r="N51" s="4"/>
      <c r="O51" s="4"/>
      <c r="P51" s="4"/>
      <c r="Q51" s="4"/>
      <c r="R51" s="4"/>
      <c r="S51" s="4"/>
      <c r="T51" s="4"/>
      <c r="U51" s="4"/>
      <c r="V51" s="4"/>
      <c r="W51" s="4"/>
      <c r="X51" s="611"/>
      <c r="Y51" s="5"/>
      <c r="Z51" s="5"/>
      <c r="AA51" s="5"/>
      <c r="AB51" s="5"/>
      <c r="AC51" s="5"/>
    </row>
    <row r="52" spans="1:29" ht="15" customHeight="1">
      <c r="A52" s="1837" t="s">
        <v>1304</v>
      </c>
      <c r="B52" s="1838"/>
      <c r="C52" s="1838"/>
      <c r="D52" s="1838"/>
      <c r="E52" s="1838"/>
      <c r="F52" s="1847"/>
      <c r="G52" s="4"/>
      <c r="H52" s="4"/>
      <c r="I52" s="4"/>
      <c r="J52" s="4"/>
      <c r="K52" s="4"/>
      <c r="L52" s="4"/>
      <c r="M52" s="4"/>
      <c r="N52" s="4"/>
      <c r="O52" s="4"/>
      <c r="P52" s="4"/>
      <c r="Q52" s="4"/>
      <c r="R52" s="4"/>
      <c r="S52" s="4"/>
      <c r="T52" s="4"/>
      <c r="U52" s="4"/>
      <c r="V52" s="4"/>
      <c r="W52" s="4"/>
      <c r="X52" s="611"/>
      <c r="Y52" s="5"/>
      <c r="Z52" s="5"/>
      <c r="AA52" s="5"/>
      <c r="AB52" s="5"/>
      <c r="AC52" s="5"/>
    </row>
    <row r="53" spans="1:29" ht="15.6" customHeight="1">
      <c r="A53" s="1839"/>
      <c r="B53" s="1840"/>
      <c r="C53" s="1840"/>
      <c r="D53" s="1840"/>
      <c r="E53" s="1840"/>
      <c r="F53" s="1847"/>
      <c r="G53" s="4"/>
      <c r="H53" s="4"/>
      <c r="I53" s="4"/>
      <c r="J53" s="4"/>
      <c r="K53" s="4"/>
      <c r="L53" s="4"/>
      <c r="M53" s="4"/>
      <c r="N53" s="4"/>
      <c r="O53" s="4"/>
      <c r="P53" s="4"/>
      <c r="Q53" s="4"/>
      <c r="R53" s="4"/>
      <c r="S53" s="4"/>
      <c r="T53" s="4"/>
      <c r="U53" s="4"/>
      <c r="V53" s="4"/>
      <c r="W53" s="4"/>
      <c r="X53" s="611"/>
      <c r="Y53" s="5"/>
      <c r="Z53" s="5"/>
      <c r="AA53" s="5"/>
      <c r="AB53" s="5"/>
      <c r="AC53" s="5"/>
    </row>
    <row r="54" spans="1:29" ht="45.75" customHeight="1">
      <c r="A54" s="1837" t="s">
        <v>1305</v>
      </c>
      <c r="B54" s="1838"/>
      <c r="C54" s="1838"/>
      <c r="D54" s="1838"/>
      <c r="E54" s="1838"/>
      <c r="F54" s="1847"/>
      <c r="G54" s="4"/>
      <c r="H54" s="4"/>
      <c r="I54" s="4"/>
      <c r="J54" s="4"/>
      <c r="K54" s="4"/>
      <c r="L54" s="4"/>
      <c r="M54" s="4"/>
      <c r="N54" s="4"/>
      <c r="O54" s="4"/>
      <c r="P54" s="4"/>
      <c r="Q54" s="4"/>
      <c r="R54" s="4"/>
      <c r="S54" s="4"/>
      <c r="T54" s="4"/>
      <c r="U54" s="4"/>
      <c r="V54" s="4"/>
      <c r="W54" s="4"/>
      <c r="X54" s="611"/>
      <c r="Y54" s="5"/>
      <c r="Z54" s="5"/>
      <c r="AA54" s="5"/>
      <c r="AB54" s="5"/>
      <c r="AC54" s="5"/>
    </row>
    <row r="55" spans="1:29" s="123" customFormat="1" ht="178.15" customHeight="1">
      <c r="A55" s="1834" t="s">
        <v>1589</v>
      </c>
      <c r="B55" s="1835"/>
      <c r="C55" s="1835"/>
      <c r="D55" s="1835"/>
      <c r="E55" s="1836"/>
      <c r="F55" s="1847"/>
      <c r="G55" s="4"/>
      <c r="H55" s="4"/>
      <c r="I55" s="4"/>
      <c r="J55" s="4"/>
      <c r="K55" s="4"/>
      <c r="L55" s="4"/>
      <c r="M55" s="4"/>
      <c r="N55" s="4"/>
      <c r="O55" s="4"/>
      <c r="P55" s="4"/>
      <c r="Q55" s="4"/>
      <c r="R55" s="4"/>
      <c r="S55" s="4"/>
      <c r="T55" s="4"/>
      <c r="U55" s="4"/>
      <c r="V55" s="4"/>
      <c r="W55" s="4"/>
      <c r="X55" s="621"/>
      <c r="Y55" s="1"/>
      <c r="Z55" s="1"/>
      <c r="AA55" s="1"/>
      <c r="AB55" s="1"/>
      <c r="AC55" s="1"/>
    </row>
    <row r="56" spans="1:29" s="123" customFormat="1" ht="26.25" customHeight="1">
      <c r="A56" s="1837" t="s">
        <v>1306</v>
      </c>
      <c r="B56" s="1838"/>
      <c r="C56" s="1838"/>
      <c r="D56" s="1838"/>
      <c r="E56" s="1838"/>
      <c r="F56" s="1847"/>
      <c r="G56" s="4"/>
      <c r="H56" s="4"/>
      <c r="I56" s="4"/>
      <c r="J56" s="4"/>
      <c r="K56" s="4"/>
      <c r="L56" s="4"/>
      <c r="M56" s="4"/>
      <c r="N56" s="4"/>
      <c r="O56" s="4"/>
      <c r="P56" s="4"/>
      <c r="Q56" s="4"/>
      <c r="R56" s="4"/>
      <c r="S56" s="4"/>
      <c r="T56" s="4"/>
      <c r="U56" s="4"/>
      <c r="V56" s="4"/>
      <c r="W56" s="4"/>
      <c r="X56" s="621"/>
      <c r="Y56" s="1"/>
      <c r="Z56" s="1"/>
      <c r="AA56" s="1"/>
      <c r="AB56" s="1"/>
      <c r="AC56" s="1"/>
    </row>
    <row r="57" spans="1:29" s="123" customFormat="1" ht="60" customHeight="1">
      <c r="A57" s="1834" t="s">
        <v>1590</v>
      </c>
      <c r="B57" s="1835"/>
      <c r="C57" s="1835"/>
      <c r="D57" s="1835"/>
      <c r="E57" s="1836"/>
      <c r="F57" s="1847"/>
      <c r="G57" s="4"/>
      <c r="H57" s="4"/>
      <c r="I57" s="4"/>
      <c r="J57" s="4"/>
      <c r="K57" s="4"/>
      <c r="L57" s="4"/>
      <c r="M57" s="4"/>
      <c r="N57" s="4"/>
      <c r="O57" s="4"/>
      <c r="P57" s="4"/>
      <c r="Q57" s="4"/>
      <c r="R57" s="4"/>
      <c r="S57" s="4"/>
      <c r="T57" s="4"/>
      <c r="U57" s="4"/>
      <c r="V57" s="4"/>
      <c r="W57" s="4"/>
      <c r="X57" s="621"/>
      <c r="Y57" s="1"/>
      <c r="Z57" s="1"/>
      <c r="AA57" s="1"/>
      <c r="AB57" s="1"/>
      <c r="AC57" s="1"/>
    </row>
    <row r="58" spans="1:29" s="123" customFormat="1" ht="21.75" customHeight="1">
      <c r="A58" s="1837" t="s">
        <v>1307</v>
      </c>
      <c r="B58" s="1838"/>
      <c r="C58" s="1838"/>
      <c r="D58" s="1838"/>
      <c r="E58" s="1838"/>
      <c r="F58" s="1847"/>
      <c r="G58" s="4"/>
      <c r="H58" s="4"/>
      <c r="I58" s="4"/>
      <c r="J58" s="4"/>
      <c r="K58" s="4"/>
      <c r="L58" s="4"/>
      <c r="M58" s="4"/>
      <c r="N58" s="4"/>
      <c r="O58" s="4"/>
      <c r="P58" s="4"/>
      <c r="Q58" s="4"/>
      <c r="R58" s="4"/>
      <c r="S58" s="4"/>
      <c r="T58" s="4"/>
      <c r="U58" s="4"/>
      <c r="V58" s="4"/>
      <c r="W58" s="4"/>
      <c r="X58" s="621"/>
      <c r="Y58" s="1"/>
      <c r="Z58" s="1"/>
      <c r="AA58" s="1"/>
      <c r="AB58" s="1"/>
      <c r="AC58" s="1"/>
    </row>
    <row r="59" spans="1:29" s="123" customFormat="1" ht="60" customHeight="1">
      <c r="A59" s="1834" t="s">
        <v>1537</v>
      </c>
      <c r="B59" s="1835"/>
      <c r="C59" s="1835"/>
      <c r="D59" s="1835"/>
      <c r="E59" s="1836"/>
      <c r="F59" s="1847"/>
      <c r="G59" s="4"/>
      <c r="H59" s="4"/>
      <c r="I59" s="4"/>
      <c r="J59" s="4"/>
      <c r="K59" s="4"/>
      <c r="L59" s="4"/>
      <c r="M59" s="4"/>
      <c r="N59" s="4"/>
      <c r="O59" s="4"/>
      <c r="P59" s="4"/>
      <c r="Q59" s="4"/>
      <c r="R59" s="4"/>
      <c r="S59" s="4"/>
      <c r="T59" s="4"/>
      <c r="U59" s="4"/>
      <c r="V59" s="4"/>
      <c r="W59" s="4"/>
      <c r="X59" s="621"/>
      <c r="Y59" s="1"/>
      <c r="Z59" s="1"/>
      <c r="AA59" s="1"/>
      <c r="AB59" s="1"/>
      <c r="AC59" s="1"/>
    </row>
    <row r="60" spans="1:29" s="123" customFormat="1" ht="33" customHeight="1">
      <c r="A60" s="1837" t="s">
        <v>1308</v>
      </c>
      <c r="B60" s="1838"/>
      <c r="C60" s="1838"/>
      <c r="D60" s="1838"/>
      <c r="E60" s="1838"/>
      <c r="F60" s="1847"/>
      <c r="G60" s="4"/>
      <c r="H60" s="4"/>
      <c r="I60" s="4"/>
      <c r="J60" s="4"/>
      <c r="K60" s="4"/>
      <c r="L60" s="4"/>
      <c r="M60" s="4"/>
      <c r="N60" s="4"/>
      <c r="O60" s="4"/>
      <c r="P60" s="4"/>
      <c r="Q60" s="4"/>
      <c r="R60" s="4"/>
      <c r="S60" s="4"/>
      <c r="T60" s="4"/>
      <c r="U60" s="4"/>
      <c r="V60" s="4"/>
      <c r="W60" s="4"/>
      <c r="X60" s="621"/>
      <c r="Y60" s="1"/>
      <c r="Z60" s="1"/>
      <c r="AA60" s="1"/>
      <c r="AB60" s="1"/>
      <c r="AC60" s="1"/>
    </row>
    <row r="61" spans="1:29" s="123" customFormat="1" ht="324" customHeight="1">
      <c r="A61" s="1834" t="s">
        <v>1593</v>
      </c>
      <c r="B61" s="1835"/>
      <c r="C61" s="1835"/>
      <c r="D61" s="1835"/>
      <c r="E61" s="1836"/>
      <c r="F61" s="1847"/>
      <c r="G61" s="4"/>
      <c r="H61" s="4"/>
      <c r="I61" s="4"/>
      <c r="J61" s="4"/>
      <c r="K61" s="4"/>
      <c r="L61" s="4"/>
      <c r="M61" s="4"/>
      <c r="N61" s="4"/>
      <c r="O61" s="4"/>
      <c r="P61" s="4"/>
      <c r="Q61" s="4"/>
      <c r="R61" s="4"/>
      <c r="S61" s="4"/>
      <c r="T61" s="4"/>
      <c r="U61" s="4"/>
      <c r="V61" s="4"/>
      <c r="W61" s="4"/>
      <c r="X61" s="621"/>
      <c r="Y61" s="1"/>
      <c r="Z61" s="1"/>
      <c r="AA61" s="1"/>
      <c r="AB61" s="1"/>
      <c r="AC61" s="1"/>
    </row>
    <row r="62" spans="1:29" s="123" customFormat="1" ht="24.75" customHeight="1">
      <c r="A62" s="1837" t="s">
        <v>1309</v>
      </c>
      <c r="B62" s="1838"/>
      <c r="C62" s="1838"/>
      <c r="D62" s="1838"/>
      <c r="E62" s="1838"/>
      <c r="F62" s="1847"/>
      <c r="G62" s="4"/>
      <c r="H62" s="4"/>
      <c r="I62" s="4"/>
      <c r="J62" s="4"/>
      <c r="K62" s="4"/>
      <c r="L62" s="4"/>
      <c r="M62" s="4"/>
      <c r="N62" s="4"/>
      <c r="O62" s="4"/>
      <c r="P62" s="4"/>
      <c r="Q62" s="4"/>
      <c r="R62" s="4"/>
      <c r="S62" s="4"/>
      <c r="T62" s="4"/>
      <c r="U62" s="4"/>
      <c r="V62" s="4"/>
      <c r="W62" s="4"/>
      <c r="X62" s="621"/>
      <c r="Y62" s="1"/>
      <c r="Z62" s="1"/>
      <c r="AA62" s="1"/>
      <c r="AB62" s="1"/>
      <c r="AC62" s="1"/>
    </row>
    <row r="63" spans="1:29" s="123" customFormat="1" ht="60" customHeight="1" thickBot="1">
      <c r="A63" s="1819" t="s">
        <v>1591</v>
      </c>
      <c r="B63" s="1820"/>
      <c r="C63" s="1820"/>
      <c r="D63" s="1820"/>
      <c r="E63" s="1821"/>
      <c r="F63" s="1848"/>
      <c r="G63" s="4"/>
      <c r="H63" s="4"/>
      <c r="I63" s="4"/>
      <c r="J63" s="4"/>
      <c r="K63" s="4"/>
      <c r="L63" s="4"/>
      <c r="M63" s="4"/>
      <c r="N63" s="4"/>
      <c r="O63" s="4"/>
      <c r="P63" s="4"/>
      <c r="Q63" s="4"/>
      <c r="R63" s="4"/>
      <c r="S63" s="4"/>
      <c r="T63" s="4"/>
      <c r="U63" s="4"/>
      <c r="V63" s="4"/>
      <c r="W63" s="4"/>
      <c r="X63" s="621"/>
      <c r="Y63" s="1"/>
      <c r="Z63" s="1"/>
      <c r="AA63" s="1"/>
      <c r="AB63" s="1"/>
      <c r="AC63" s="1"/>
    </row>
    <row r="64" spans="1:29" s="123" customFormat="1" ht="42.75" customHeight="1">
      <c r="A64" s="1822" t="s">
        <v>1172</v>
      </c>
      <c r="B64" s="1823"/>
      <c r="C64" s="1823"/>
      <c r="D64" s="1823"/>
      <c r="E64" s="1824"/>
      <c r="F64" s="1825" t="s">
        <v>1126</v>
      </c>
      <c r="G64" s="4"/>
      <c r="H64" s="4"/>
      <c r="I64" s="4"/>
      <c r="J64" s="4"/>
      <c r="K64" s="4"/>
      <c r="L64" s="4"/>
      <c r="M64" s="4"/>
      <c r="N64" s="4"/>
      <c r="O64" s="4"/>
      <c r="P64" s="4"/>
      <c r="Q64" s="4"/>
      <c r="R64" s="4"/>
      <c r="S64" s="4"/>
      <c r="T64" s="4"/>
      <c r="U64" s="4"/>
      <c r="V64" s="4"/>
      <c r="W64" s="4"/>
      <c r="X64" s="621"/>
      <c r="Y64" s="1"/>
      <c r="Z64" s="1"/>
      <c r="AA64" s="1"/>
      <c r="AB64" s="1"/>
      <c r="AC64" s="1"/>
    </row>
    <row r="65" spans="1:29" s="123" customFormat="1" ht="48.75" customHeight="1">
      <c r="A65" s="1828" t="s">
        <v>1292</v>
      </c>
      <c r="B65" s="1829"/>
      <c r="C65" s="1829"/>
      <c r="D65" s="1829"/>
      <c r="E65" s="1830"/>
      <c r="F65" s="1826"/>
      <c r="G65" s="4"/>
      <c r="H65" s="622"/>
      <c r="I65" s="622"/>
      <c r="J65" s="622"/>
      <c r="K65" s="4"/>
      <c r="L65" s="4"/>
      <c r="M65" s="4"/>
      <c r="N65" s="4"/>
      <c r="O65" s="4"/>
      <c r="P65" s="4"/>
      <c r="Q65" s="4"/>
      <c r="R65" s="4"/>
      <c r="S65" s="4"/>
      <c r="T65" s="4"/>
      <c r="U65" s="4"/>
      <c r="V65" s="4"/>
      <c r="W65" s="4"/>
      <c r="X65" s="621"/>
      <c r="Y65" s="1"/>
      <c r="Z65" s="1"/>
      <c r="AA65" s="1"/>
      <c r="AB65" s="1"/>
      <c r="AC65" s="1"/>
    </row>
    <row r="66" spans="1:29" ht="60" customHeight="1" thickBot="1">
      <c r="A66" s="1819" t="s">
        <v>1537</v>
      </c>
      <c r="B66" s="1820"/>
      <c r="C66" s="1820"/>
      <c r="D66" s="1820"/>
      <c r="E66" s="1821"/>
      <c r="F66" s="1827"/>
      <c r="G66" s="4"/>
      <c r="H66" s="4"/>
      <c r="I66" s="4"/>
      <c r="J66" s="4"/>
      <c r="K66" s="4"/>
      <c r="L66" s="4"/>
      <c r="M66" s="4"/>
      <c r="N66" s="4"/>
      <c r="O66" s="4"/>
      <c r="P66" s="4"/>
      <c r="Q66" s="4"/>
      <c r="R66" s="4"/>
      <c r="S66" s="4"/>
      <c r="T66" s="4"/>
      <c r="U66" s="4"/>
      <c r="V66" s="4"/>
      <c r="W66" s="4"/>
      <c r="X66" s="611"/>
      <c r="Y66" s="5"/>
      <c r="Z66" s="5"/>
      <c r="AA66" s="5"/>
      <c r="AB66" s="5"/>
      <c r="AC66" s="5"/>
    </row>
    <row r="67" spans="1:29" ht="21.75" customHeight="1">
      <c r="A67" s="671" t="s">
        <v>1184</v>
      </c>
      <c r="B67" s="672"/>
      <c r="C67" s="672"/>
      <c r="D67" s="672"/>
      <c r="E67" s="672"/>
      <c r="F67" s="1810" t="s">
        <v>1127</v>
      </c>
      <c r="G67" s="4"/>
      <c r="H67" s="4"/>
      <c r="I67" s="4"/>
      <c r="J67" s="4"/>
      <c r="K67" s="4"/>
      <c r="L67" s="4"/>
      <c r="M67" s="4"/>
      <c r="N67" s="4"/>
      <c r="O67" s="4"/>
      <c r="P67" s="4"/>
      <c r="Q67" s="4"/>
      <c r="R67" s="4"/>
      <c r="S67" s="4"/>
      <c r="T67" s="4"/>
      <c r="U67" s="4"/>
      <c r="V67" s="4"/>
      <c r="W67" s="4"/>
      <c r="X67" s="611"/>
      <c r="Y67" s="5"/>
      <c r="Z67" s="5"/>
      <c r="AA67" s="5"/>
      <c r="AB67" s="5"/>
      <c r="AC67" s="5"/>
    </row>
    <row r="68" spans="1:29" ht="54" customHeight="1">
      <c r="A68" s="1828" t="s">
        <v>1173</v>
      </c>
      <c r="B68" s="1829"/>
      <c r="C68" s="1829"/>
      <c r="D68" s="1829"/>
      <c r="E68" s="1829"/>
      <c r="F68" s="1811"/>
      <c r="G68" s="4"/>
      <c r="H68" s="4"/>
      <c r="I68" s="4"/>
      <c r="J68" s="4"/>
      <c r="K68" s="4"/>
      <c r="L68" s="4"/>
      <c r="M68" s="4"/>
      <c r="N68" s="4"/>
      <c r="O68" s="4"/>
      <c r="P68" s="4"/>
      <c r="Q68" s="4"/>
      <c r="R68" s="4"/>
      <c r="S68" s="4"/>
      <c r="T68" s="4"/>
      <c r="U68" s="4"/>
      <c r="V68" s="4"/>
      <c r="W68" s="4"/>
      <c r="X68" s="611"/>
      <c r="Y68" s="5"/>
      <c r="Z68" s="5"/>
      <c r="AA68" s="5"/>
      <c r="AB68" s="5"/>
      <c r="AC68" s="5"/>
    </row>
    <row r="69" spans="1:29" ht="60" customHeight="1" thickBot="1">
      <c r="A69" s="1831" t="s">
        <v>1537</v>
      </c>
      <c r="B69" s="1832"/>
      <c r="C69" s="1832"/>
      <c r="D69" s="1832"/>
      <c r="E69" s="1833"/>
      <c r="F69" s="1812"/>
      <c r="G69" s="4"/>
      <c r="H69" s="4"/>
      <c r="I69" s="4"/>
      <c r="J69" s="4"/>
      <c r="K69" s="4"/>
      <c r="L69" s="4"/>
      <c r="M69" s="4"/>
      <c r="N69" s="4"/>
      <c r="O69" s="4"/>
      <c r="P69" s="4"/>
      <c r="Q69" s="4"/>
      <c r="R69" s="4"/>
      <c r="S69" s="4"/>
      <c r="T69" s="4"/>
      <c r="U69" s="4"/>
      <c r="V69" s="4"/>
      <c r="W69" s="4"/>
      <c r="X69" s="611"/>
      <c r="Y69" s="5"/>
      <c r="Z69" s="5"/>
      <c r="AA69" s="5"/>
      <c r="AB69" s="5"/>
      <c r="AC69" s="5"/>
    </row>
    <row r="70" spans="1:29" ht="20.25" customHeight="1">
      <c r="A70" s="1808" t="s">
        <v>1181</v>
      </c>
      <c r="B70" s="1809"/>
      <c r="C70" s="1809"/>
      <c r="D70" s="1809"/>
      <c r="E70" s="1809"/>
      <c r="F70" s="1810" t="s">
        <v>1180</v>
      </c>
      <c r="G70" s="4"/>
      <c r="H70" s="4"/>
      <c r="I70" s="4"/>
      <c r="J70" s="4"/>
      <c r="K70" s="4"/>
      <c r="L70" s="4"/>
      <c r="M70" s="4"/>
      <c r="N70" s="4"/>
      <c r="O70" s="4"/>
      <c r="P70" s="4"/>
      <c r="Q70" s="4"/>
      <c r="R70" s="611"/>
      <c r="S70" s="611"/>
      <c r="T70" s="611"/>
      <c r="U70" s="611"/>
      <c r="V70" s="611"/>
      <c r="W70" s="611"/>
      <c r="X70" s="208"/>
    </row>
    <row r="71" spans="1:29">
      <c r="A71" s="1813" t="s">
        <v>1592</v>
      </c>
      <c r="B71" s="1814"/>
      <c r="C71" s="1814"/>
      <c r="D71" s="1814"/>
      <c r="E71" s="1815"/>
      <c r="F71" s="1811"/>
      <c r="G71" s="4"/>
      <c r="H71" s="4"/>
      <c r="I71" s="4"/>
      <c r="J71" s="4"/>
      <c r="K71" s="4"/>
      <c r="L71" s="4"/>
      <c r="M71" s="4"/>
      <c r="N71" s="4"/>
      <c r="O71" s="4"/>
      <c r="P71" s="4"/>
      <c r="Q71" s="4"/>
      <c r="V71" s="208"/>
      <c r="W71" s="208"/>
      <c r="X71" s="208"/>
    </row>
    <row r="72" spans="1:29" ht="26.25" customHeight="1" thickBot="1">
      <c r="A72" s="1816"/>
      <c r="B72" s="1817"/>
      <c r="C72" s="1817"/>
      <c r="D72" s="1817"/>
      <c r="E72" s="1818"/>
      <c r="F72" s="1812"/>
      <c r="G72" s="4"/>
      <c r="H72" s="4"/>
      <c r="I72" s="4"/>
      <c r="J72" s="4"/>
      <c r="K72" s="4"/>
      <c r="L72" s="4"/>
      <c r="M72" s="4"/>
      <c r="N72" s="4"/>
      <c r="O72" s="4"/>
      <c r="P72" s="4"/>
      <c r="Q72" s="4"/>
      <c r="V72" s="208"/>
      <c r="W72" s="208"/>
      <c r="X72" s="208"/>
    </row>
    <row r="73" spans="1:29">
      <c r="A73" s="4"/>
      <c r="B73" s="4"/>
      <c r="C73" s="4"/>
      <c r="D73" s="4"/>
      <c r="E73" s="4"/>
      <c r="F73" s="4"/>
      <c r="G73" s="4"/>
      <c r="H73" s="4"/>
      <c r="I73" s="4"/>
      <c r="J73" s="4"/>
      <c r="K73" s="4"/>
      <c r="L73" s="4"/>
      <c r="M73" s="4"/>
      <c r="N73" s="4"/>
      <c r="O73" s="4"/>
      <c r="P73" s="4"/>
      <c r="V73" s="208"/>
      <c r="W73" s="208"/>
    </row>
    <row r="74" spans="1:29">
      <c r="A74" s="4"/>
      <c r="B74" s="4"/>
      <c r="C74" s="4"/>
      <c r="D74" s="4"/>
      <c r="E74" s="4"/>
      <c r="F74" s="4"/>
      <c r="G74" s="4"/>
      <c r="H74" s="4"/>
      <c r="I74" s="4"/>
      <c r="J74" s="4"/>
      <c r="K74" s="4"/>
      <c r="L74" s="4"/>
      <c r="M74" s="4"/>
      <c r="N74" s="4"/>
      <c r="O74" s="4"/>
      <c r="P74" s="4"/>
      <c r="Q74" s="4"/>
      <c r="V74" s="208"/>
      <c r="W74" s="208"/>
      <c r="X74" s="208"/>
    </row>
    <row r="75" spans="1:29">
      <c r="A75" s="4"/>
      <c r="B75" s="4"/>
      <c r="C75" s="4"/>
      <c r="D75" s="4"/>
      <c r="E75" s="4"/>
      <c r="F75" s="4"/>
      <c r="G75" s="4"/>
      <c r="H75" s="4"/>
      <c r="I75" s="4"/>
      <c r="J75" s="4"/>
      <c r="K75" s="4"/>
      <c r="L75" s="4"/>
      <c r="M75" s="4"/>
      <c r="N75" s="4"/>
      <c r="O75" s="4"/>
      <c r="P75" s="4"/>
      <c r="Q75" s="4"/>
      <c r="V75" s="208"/>
      <c r="W75" s="208"/>
      <c r="X75" s="208"/>
    </row>
    <row r="76" spans="1:29">
      <c r="A76" s="4"/>
      <c r="B76" s="4"/>
      <c r="C76" s="4"/>
      <c r="D76" s="4"/>
      <c r="E76" s="4"/>
      <c r="F76" s="4"/>
      <c r="G76" s="4"/>
      <c r="H76" s="4"/>
      <c r="I76" s="4"/>
      <c r="J76" s="4"/>
      <c r="K76" s="4"/>
      <c r="L76" s="4"/>
      <c r="M76" s="4"/>
      <c r="N76" s="4"/>
      <c r="O76" s="4"/>
      <c r="P76" s="4"/>
      <c r="Q76" s="4"/>
      <c r="V76" s="208"/>
      <c r="W76" s="208"/>
      <c r="X76" s="208"/>
    </row>
    <row r="77" spans="1:29">
      <c r="A77" s="4"/>
      <c r="B77" s="4"/>
      <c r="C77" s="4"/>
      <c r="D77" s="4"/>
      <c r="E77" s="4"/>
      <c r="F77" s="4"/>
      <c r="G77" s="4"/>
      <c r="H77" s="4"/>
      <c r="I77" s="4"/>
      <c r="J77" s="4"/>
      <c r="K77" s="4"/>
      <c r="L77" s="4"/>
      <c r="M77" s="4"/>
      <c r="N77" s="4"/>
      <c r="O77" s="4"/>
      <c r="P77" s="4"/>
      <c r="Q77" s="4"/>
      <c r="V77" s="208"/>
      <c r="W77" s="208"/>
      <c r="X77" s="208"/>
    </row>
    <row r="78" spans="1:29">
      <c r="A78" s="4"/>
      <c r="B78" s="4"/>
      <c r="C78" s="4"/>
      <c r="D78" s="4"/>
      <c r="E78" s="4"/>
      <c r="F78" s="4"/>
      <c r="G78" s="4"/>
      <c r="H78" s="4"/>
      <c r="I78" s="4"/>
      <c r="J78" s="4"/>
      <c r="K78" s="4"/>
      <c r="L78" s="4"/>
      <c r="M78" s="4"/>
      <c r="N78" s="4"/>
      <c r="O78" s="4"/>
      <c r="P78" s="4"/>
      <c r="Q78" s="4"/>
      <c r="V78" s="208"/>
      <c r="W78" s="208"/>
      <c r="X78" s="208"/>
    </row>
    <row r="79" spans="1:29">
      <c r="A79" s="4"/>
      <c r="B79" s="4"/>
      <c r="C79" s="4"/>
      <c r="D79" s="4"/>
      <c r="E79" s="4"/>
      <c r="F79" s="4"/>
      <c r="G79" s="4"/>
      <c r="H79" s="4"/>
      <c r="I79" s="4"/>
      <c r="J79" s="4"/>
      <c r="K79" s="4"/>
      <c r="L79" s="4"/>
      <c r="M79" s="4"/>
      <c r="N79" s="4"/>
      <c r="O79" s="4"/>
      <c r="P79" s="4"/>
      <c r="Q79" s="4"/>
      <c r="V79" s="208"/>
      <c r="W79" s="208"/>
      <c r="X79" s="208"/>
    </row>
    <row r="80" spans="1:29">
      <c r="A80" s="4"/>
      <c r="B80" s="4"/>
      <c r="C80" s="4"/>
      <c r="D80" s="4"/>
      <c r="E80" s="4"/>
      <c r="F80" s="4"/>
      <c r="G80" s="4"/>
      <c r="H80" s="4"/>
      <c r="I80" s="4"/>
      <c r="J80" s="4"/>
      <c r="K80" s="4"/>
      <c r="L80" s="4"/>
      <c r="M80" s="4"/>
      <c r="N80" s="4"/>
      <c r="O80" s="4"/>
      <c r="P80" s="4"/>
      <c r="Q80" s="4"/>
      <c r="V80" s="208"/>
      <c r="W80" s="208"/>
      <c r="X80" s="208"/>
    </row>
    <row r="81" spans="1:24">
      <c r="A81" s="4"/>
      <c r="B81" s="4"/>
      <c r="C81" s="4"/>
      <c r="D81" s="4"/>
      <c r="E81" s="4"/>
      <c r="F81" s="4"/>
      <c r="G81" s="4"/>
      <c r="H81" s="4"/>
      <c r="I81" s="4"/>
      <c r="J81" s="4"/>
      <c r="K81" s="4"/>
      <c r="L81" s="4"/>
      <c r="M81" s="4"/>
      <c r="N81" s="4"/>
      <c r="O81" s="4"/>
      <c r="P81" s="4"/>
      <c r="Q81" s="4"/>
      <c r="V81" s="208"/>
      <c r="W81" s="208"/>
      <c r="X81" s="208"/>
    </row>
    <row r="82" spans="1:24">
      <c r="A82" s="4"/>
      <c r="B82" s="4"/>
      <c r="C82" s="4"/>
      <c r="D82" s="4"/>
      <c r="E82" s="4"/>
      <c r="F82" s="4"/>
      <c r="G82" s="4"/>
      <c r="H82" s="4"/>
      <c r="I82" s="4"/>
      <c r="J82" s="4"/>
      <c r="K82" s="4"/>
      <c r="L82" s="4"/>
      <c r="M82" s="4"/>
      <c r="N82" s="4"/>
      <c r="O82" s="4"/>
      <c r="P82" s="4"/>
      <c r="Q82" s="4"/>
      <c r="V82" s="208"/>
      <c r="W82" s="208"/>
      <c r="X82" s="208"/>
    </row>
    <row r="83" spans="1:24">
      <c r="A83" s="4"/>
      <c r="B83" s="4"/>
      <c r="C83" s="4"/>
      <c r="D83" s="4"/>
      <c r="E83" s="4"/>
      <c r="F83" s="4"/>
      <c r="G83" s="4"/>
      <c r="H83" s="4"/>
      <c r="I83" s="4"/>
      <c r="J83" s="4"/>
      <c r="K83" s="4"/>
      <c r="L83" s="4"/>
      <c r="M83" s="4"/>
      <c r="N83" s="4"/>
      <c r="O83" s="4"/>
      <c r="P83" s="4"/>
      <c r="Q83" s="4"/>
      <c r="V83" s="208"/>
      <c r="W83" s="208"/>
      <c r="X83" s="208"/>
    </row>
    <row r="84" spans="1:24">
      <c r="A84" s="4"/>
      <c r="B84" s="4"/>
      <c r="C84" s="4"/>
      <c r="D84" s="4"/>
      <c r="E84" s="4"/>
      <c r="F84" s="4"/>
      <c r="G84" s="4"/>
      <c r="H84" s="4"/>
      <c r="I84" s="4"/>
      <c r="J84" s="4"/>
      <c r="K84" s="4"/>
      <c r="L84" s="4"/>
      <c r="M84" s="4"/>
      <c r="N84" s="4"/>
      <c r="O84" s="4"/>
      <c r="P84" s="4"/>
      <c r="Q84" s="4"/>
      <c r="V84" s="208"/>
      <c r="W84" s="208"/>
      <c r="X84" s="208"/>
    </row>
    <row r="85" spans="1:24">
      <c r="A85" s="4"/>
      <c r="B85" s="4"/>
      <c r="C85" s="4"/>
      <c r="D85" s="4"/>
      <c r="E85" s="4"/>
      <c r="F85" s="4"/>
      <c r="G85" s="4"/>
      <c r="H85" s="4"/>
      <c r="I85" s="4"/>
      <c r="J85" s="4"/>
      <c r="K85" s="4"/>
      <c r="L85" s="4"/>
      <c r="M85" s="4"/>
      <c r="N85" s="4"/>
      <c r="O85" s="4"/>
      <c r="P85" s="4"/>
      <c r="Q85" s="4"/>
      <c r="V85" s="208"/>
      <c r="W85" s="208"/>
      <c r="X85" s="208"/>
    </row>
    <row r="86" spans="1:24">
      <c r="A86" s="4"/>
      <c r="B86" s="4"/>
      <c r="C86" s="4"/>
      <c r="D86" s="4"/>
      <c r="E86" s="4"/>
      <c r="F86" s="4"/>
      <c r="G86" s="4"/>
      <c r="H86" s="4"/>
      <c r="I86" s="4"/>
      <c r="J86" s="4"/>
      <c r="K86" s="4"/>
      <c r="L86" s="4"/>
      <c r="M86" s="4"/>
      <c r="N86" s="4"/>
      <c r="O86" s="4"/>
      <c r="P86" s="4"/>
      <c r="Q86" s="4"/>
      <c r="V86" s="208"/>
      <c r="W86" s="208"/>
      <c r="X86" s="208"/>
    </row>
    <row r="87" spans="1:24">
      <c r="A87" s="4"/>
      <c r="B87" s="4"/>
      <c r="C87" s="4"/>
      <c r="D87" s="4"/>
      <c r="E87" s="4"/>
      <c r="F87" s="4"/>
      <c r="G87" s="4"/>
      <c r="H87" s="4"/>
      <c r="I87" s="4"/>
      <c r="J87" s="4"/>
      <c r="K87" s="4"/>
      <c r="L87" s="4"/>
      <c r="M87" s="4"/>
      <c r="N87" s="4"/>
      <c r="O87" s="4"/>
      <c r="P87" s="4"/>
      <c r="Q87" s="4"/>
      <c r="R87" s="4"/>
      <c r="S87" s="4"/>
      <c r="T87" s="4"/>
      <c r="U87" s="4"/>
      <c r="V87" s="4"/>
      <c r="W87" s="4"/>
      <c r="X87" s="208"/>
    </row>
    <row r="88" spans="1:24">
      <c r="A88" s="4"/>
      <c r="B88" s="4"/>
      <c r="C88" s="4"/>
      <c r="D88" s="4"/>
      <c r="E88" s="4"/>
      <c r="F88" s="4"/>
      <c r="G88" s="4"/>
      <c r="H88" s="4"/>
      <c r="I88" s="4"/>
      <c r="J88" s="4"/>
      <c r="K88" s="4"/>
      <c r="L88" s="4"/>
      <c r="M88" s="4"/>
      <c r="N88" s="4"/>
      <c r="O88" s="4"/>
      <c r="P88" s="4"/>
      <c r="Q88" s="4"/>
      <c r="R88" s="4"/>
      <c r="S88" s="4"/>
      <c r="T88" s="4"/>
      <c r="U88" s="4"/>
      <c r="V88" s="4"/>
      <c r="W88" s="4"/>
      <c r="X88" s="208"/>
    </row>
    <row r="89" spans="1:24">
      <c r="A89" s="4"/>
      <c r="B89" s="4"/>
      <c r="C89" s="4"/>
      <c r="D89" s="4"/>
      <c r="E89" s="4"/>
      <c r="F89" s="4"/>
      <c r="G89" s="4"/>
      <c r="H89" s="4"/>
      <c r="I89" s="4"/>
      <c r="J89" s="4"/>
      <c r="K89" s="4"/>
      <c r="L89" s="4"/>
      <c r="M89" s="4"/>
      <c r="N89" s="4"/>
      <c r="O89" s="4"/>
      <c r="P89" s="4"/>
      <c r="Q89" s="4"/>
      <c r="R89" s="4"/>
      <c r="S89" s="4"/>
      <c r="T89" s="4"/>
      <c r="U89" s="4"/>
      <c r="V89" s="4"/>
      <c r="W89" s="4"/>
      <c r="X89" s="208"/>
    </row>
    <row r="90" spans="1:24">
      <c r="A90" s="4"/>
      <c r="B90" s="4"/>
      <c r="C90" s="4"/>
      <c r="D90" s="4"/>
      <c r="E90" s="4"/>
      <c r="F90" s="4"/>
      <c r="G90" s="4"/>
      <c r="H90" s="4"/>
      <c r="I90" s="4"/>
      <c r="J90" s="4"/>
      <c r="K90" s="4"/>
      <c r="L90" s="4"/>
      <c r="M90" s="4"/>
      <c r="N90" s="4"/>
      <c r="O90" s="4"/>
      <c r="P90" s="4"/>
      <c r="Q90" s="4"/>
      <c r="R90" s="4"/>
      <c r="S90" s="4"/>
      <c r="T90" s="4"/>
      <c r="U90" s="4"/>
      <c r="V90" s="4"/>
      <c r="W90" s="4"/>
      <c r="X90" s="208"/>
    </row>
    <row r="91" spans="1:24">
      <c r="A91" s="4"/>
      <c r="B91" s="4"/>
      <c r="C91" s="4"/>
      <c r="D91" s="4"/>
      <c r="E91" s="4"/>
      <c r="F91" s="4"/>
      <c r="G91" s="4"/>
      <c r="H91" s="4"/>
      <c r="I91" s="4"/>
      <c r="J91" s="4"/>
      <c r="K91" s="4"/>
      <c r="L91" s="4"/>
      <c r="M91" s="4"/>
      <c r="N91" s="4"/>
      <c r="O91" s="4"/>
      <c r="P91" s="4"/>
      <c r="Q91" s="4"/>
      <c r="R91" s="4"/>
      <c r="S91" s="4"/>
      <c r="T91" s="4"/>
      <c r="U91" s="4"/>
      <c r="V91" s="4"/>
      <c r="W91" s="4"/>
      <c r="X91" s="208"/>
    </row>
    <row r="92" spans="1:24">
      <c r="A92" s="4"/>
      <c r="B92" s="4"/>
      <c r="C92" s="4"/>
      <c r="D92" s="4"/>
      <c r="E92" s="4"/>
      <c r="F92" s="4"/>
      <c r="G92" s="4"/>
      <c r="H92" s="4"/>
      <c r="I92" s="4"/>
      <c r="J92" s="4"/>
      <c r="K92" s="4"/>
      <c r="L92" s="4"/>
      <c r="M92" s="4"/>
      <c r="N92" s="4"/>
      <c r="O92" s="4"/>
      <c r="P92" s="4"/>
      <c r="Q92" s="4"/>
      <c r="R92" s="4"/>
      <c r="S92" s="4"/>
      <c r="T92" s="4"/>
      <c r="U92" s="4"/>
      <c r="V92" s="4"/>
      <c r="W92" s="4"/>
      <c r="X92" s="208"/>
    </row>
    <row r="93" spans="1:24">
      <c r="A93" s="4"/>
      <c r="B93" s="4"/>
      <c r="C93" s="4"/>
      <c r="D93" s="4"/>
      <c r="E93" s="4"/>
      <c r="F93" s="4"/>
      <c r="G93" s="4"/>
      <c r="H93" s="4"/>
      <c r="I93" s="4"/>
      <c r="J93" s="4"/>
      <c r="K93" s="4"/>
      <c r="L93" s="4"/>
      <c r="M93" s="4"/>
      <c r="N93" s="4"/>
      <c r="O93" s="4"/>
      <c r="P93" s="4"/>
      <c r="Q93" s="4"/>
      <c r="R93" s="4"/>
      <c r="S93" s="4"/>
      <c r="T93" s="4"/>
      <c r="U93" s="4"/>
      <c r="V93" s="4"/>
      <c r="W93" s="4"/>
      <c r="X93" s="208"/>
    </row>
    <row r="94" spans="1:24">
      <c r="A94" s="4"/>
      <c r="B94" s="4"/>
      <c r="C94" s="4"/>
      <c r="D94" s="4"/>
      <c r="E94" s="4"/>
      <c r="F94" s="4"/>
      <c r="G94" s="4"/>
      <c r="H94" s="4"/>
      <c r="I94" s="4"/>
      <c r="J94" s="4"/>
      <c r="K94" s="4"/>
      <c r="L94" s="4"/>
      <c r="M94" s="4"/>
      <c r="N94" s="4"/>
      <c r="O94" s="4"/>
      <c r="P94" s="4"/>
      <c r="Q94" s="4"/>
      <c r="R94" s="4"/>
      <c r="S94" s="4"/>
      <c r="T94" s="4"/>
      <c r="U94" s="4"/>
      <c r="V94" s="4"/>
      <c r="W94" s="4"/>
      <c r="X94" s="208"/>
    </row>
    <row r="95" spans="1:24">
      <c r="A95" s="4"/>
      <c r="B95" s="4"/>
      <c r="C95" s="4"/>
      <c r="D95" s="4"/>
      <c r="E95" s="4"/>
      <c r="F95" s="4"/>
      <c r="G95" s="4"/>
      <c r="H95" s="4"/>
      <c r="I95" s="4"/>
      <c r="J95" s="4"/>
      <c r="K95" s="4"/>
      <c r="L95" s="4"/>
      <c r="M95" s="4"/>
      <c r="N95" s="4"/>
      <c r="O95" s="4"/>
      <c r="P95" s="4"/>
      <c r="Q95" s="4"/>
      <c r="R95" s="4"/>
      <c r="S95" s="4"/>
      <c r="T95" s="4"/>
      <c r="U95" s="4"/>
      <c r="V95" s="4"/>
      <c r="W95" s="4"/>
      <c r="X95" s="208"/>
    </row>
    <row r="96" spans="1:24">
      <c r="A96" s="4"/>
      <c r="B96" s="4"/>
      <c r="C96" s="4"/>
      <c r="D96" s="4"/>
      <c r="E96" s="4"/>
      <c r="F96" s="4"/>
      <c r="G96" s="4"/>
      <c r="H96" s="4"/>
      <c r="I96" s="4"/>
      <c r="J96" s="4"/>
      <c r="K96" s="4"/>
      <c r="L96" s="4"/>
      <c r="M96" s="4"/>
      <c r="N96" s="4"/>
      <c r="O96" s="4"/>
      <c r="P96" s="4"/>
      <c r="Q96" s="4"/>
      <c r="R96" s="4"/>
      <c r="S96" s="4"/>
      <c r="T96" s="4"/>
      <c r="U96" s="4"/>
      <c r="V96" s="4"/>
      <c r="W96" s="4"/>
      <c r="X96" s="208"/>
    </row>
    <row r="97" spans="1:24">
      <c r="A97" s="4"/>
      <c r="B97" s="4"/>
      <c r="C97" s="4"/>
      <c r="D97" s="4"/>
      <c r="E97" s="4"/>
      <c r="F97" s="4"/>
      <c r="G97" s="4"/>
      <c r="H97" s="4"/>
      <c r="I97" s="4"/>
      <c r="J97" s="4"/>
      <c r="K97" s="4"/>
      <c r="L97" s="4"/>
      <c r="M97" s="4"/>
      <c r="N97" s="4"/>
      <c r="O97" s="4"/>
      <c r="P97" s="4"/>
      <c r="Q97" s="4"/>
      <c r="R97" s="4"/>
      <c r="S97" s="4"/>
      <c r="T97" s="4"/>
      <c r="U97" s="4"/>
      <c r="V97" s="4"/>
      <c r="W97" s="4"/>
      <c r="X97" s="208"/>
    </row>
    <row r="98" spans="1:24">
      <c r="A98" s="4"/>
      <c r="B98" s="4"/>
      <c r="C98" s="4"/>
      <c r="D98" s="4"/>
      <c r="E98" s="4"/>
      <c r="F98" s="4"/>
      <c r="G98" s="4"/>
      <c r="H98" s="4"/>
      <c r="I98" s="4"/>
      <c r="J98" s="4"/>
      <c r="K98" s="4"/>
      <c r="L98" s="4"/>
      <c r="M98" s="4"/>
      <c r="N98" s="4"/>
      <c r="O98" s="4"/>
      <c r="P98" s="4"/>
      <c r="Q98" s="4"/>
      <c r="R98" s="4"/>
      <c r="S98" s="4"/>
      <c r="T98" s="4"/>
      <c r="U98" s="4"/>
      <c r="V98" s="4"/>
      <c r="W98" s="4"/>
      <c r="X98" s="208"/>
    </row>
    <row r="99" spans="1:24">
      <c r="A99" s="4"/>
      <c r="B99" s="4"/>
      <c r="C99" s="4"/>
      <c r="D99" s="4"/>
      <c r="E99" s="4"/>
      <c r="F99" s="4"/>
      <c r="G99" s="4"/>
      <c r="H99" s="4"/>
      <c r="I99" s="4"/>
      <c r="J99" s="4"/>
      <c r="K99" s="4"/>
      <c r="L99" s="4"/>
      <c r="M99" s="4"/>
      <c r="N99" s="4"/>
      <c r="O99" s="4"/>
      <c r="P99" s="4"/>
      <c r="Q99" s="4"/>
      <c r="R99" s="4"/>
      <c r="S99" s="4"/>
      <c r="T99" s="4"/>
      <c r="U99" s="4"/>
      <c r="V99" s="4"/>
      <c r="W99" s="4"/>
      <c r="X99" s="208"/>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8"/>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8"/>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8"/>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8"/>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8"/>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8"/>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8"/>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8"/>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8"/>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8"/>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8"/>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8"/>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8"/>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8"/>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8"/>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8"/>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8"/>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8"/>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8"/>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8"/>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8"/>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8"/>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8"/>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8"/>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8"/>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8"/>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8"/>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8"/>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8"/>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8"/>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8"/>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8"/>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8"/>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8"/>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8"/>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8"/>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8"/>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8"/>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8"/>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8"/>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8"/>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8"/>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8"/>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8"/>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8"/>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8"/>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8"/>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8"/>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8"/>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8"/>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8"/>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8"/>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8"/>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8"/>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8"/>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8"/>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8"/>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8"/>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8"/>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8"/>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8"/>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8"/>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8"/>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8"/>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8"/>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8"/>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8"/>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8"/>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8"/>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8"/>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8"/>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8"/>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8"/>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8"/>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8"/>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8"/>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8"/>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8"/>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8"/>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8"/>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8"/>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8"/>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8"/>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8"/>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8"/>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8"/>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8"/>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8"/>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8"/>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8"/>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8"/>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8"/>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8"/>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8"/>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8"/>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8"/>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8"/>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8"/>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8"/>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8"/>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8"/>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8"/>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8"/>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8"/>
    </row>
  </sheetData>
  <mergeCells count="83">
    <mergeCell ref="B1:F1"/>
    <mergeCell ref="B2:F2"/>
    <mergeCell ref="B3:F3"/>
    <mergeCell ref="A4:F4"/>
    <mergeCell ref="A5:E6"/>
    <mergeCell ref="F5:F6"/>
    <mergeCell ref="A8:E8"/>
    <mergeCell ref="F8:F9"/>
    <mergeCell ref="A9:D9"/>
    <mergeCell ref="A10:E10"/>
    <mergeCell ref="F10:F11"/>
    <mergeCell ref="A11:D11"/>
    <mergeCell ref="A12:E12"/>
    <mergeCell ref="F12:F13"/>
    <mergeCell ref="A13:E13"/>
    <mergeCell ref="A14:E14"/>
    <mergeCell ref="F14:F15"/>
    <mergeCell ref="A15:E15"/>
    <mergeCell ref="A16:E16"/>
    <mergeCell ref="F16:F18"/>
    <mergeCell ref="A17:E17"/>
    <mergeCell ref="A18:E18"/>
    <mergeCell ref="A19:E19"/>
    <mergeCell ref="F19:F20"/>
    <mergeCell ref="A20:D20"/>
    <mergeCell ref="A21:E21"/>
    <mergeCell ref="F21:F23"/>
    <mergeCell ref="A22:E22"/>
    <mergeCell ref="A23:E23"/>
    <mergeCell ref="A24:E24"/>
    <mergeCell ref="F24:F27"/>
    <mergeCell ref="A25:E25"/>
    <mergeCell ref="A26:E26"/>
    <mergeCell ref="A27:E27"/>
    <mergeCell ref="A32:E32"/>
    <mergeCell ref="F32:F38"/>
    <mergeCell ref="A33:E33"/>
    <mergeCell ref="A34:E34"/>
    <mergeCell ref="A35:E35"/>
    <mergeCell ref="A28:E28"/>
    <mergeCell ref="F28:F31"/>
    <mergeCell ref="A29:E29"/>
    <mergeCell ref="A30:E30"/>
    <mergeCell ref="A31:E31"/>
    <mergeCell ref="A50:E50"/>
    <mergeCell ref="A36:E36"/>
    <mergeCell ref="A37:E37"/>
    <mergeCell ref="A38:E38"/>
    <mergeCell ref="A39:E39"/>
    <mergeCell ref="A40:E40"/>
    <mergeCell ref="A41:E41"/>
    <mergeCell ref="A42:E42"/>
    <mergeCell ref="A43:E43"/>
    <mergeCell ref="A44:E44"/>
    <mergeCell ref="A45:E45"/>
    <mergeCell ref="A46:E46"/>
    <mergeCell ref="A47:E47"/>
    <mergeCell ref="A48:E48"/>
    <mergeCell ref="A49:E49"/>
    <mergeCell ref="A62:E62"/>
    <mergeCell ref="A51:E51"/>
    <mergeCell ref="A52:E52"/>
    <mergeCell ref="A53:E53"/>
    <mergeCell ref="A54:E54"/>
    <mergeCell ref="A55:E55"/>
    <mergeCell ref="A56:E56"/>
    <mergeCell ref="A57:E57"/>
    <mergeCell ref="A58:E58"/>
    <mergeCell ref="A59:E59"/>
    <mergeCell ref="A60:E60"/>
    <mergeCell ref="A61:E61"/>
    <mergeCell ref="A70:E70"/>
    <mergeCell ref="F70:F72"/>
    <mergeCell ref="A71:E72"/>
    <mergeCell ref="A63:E63"/>
    <mergeCell ref="A64:E64"/>
    <mergeCell ref="F64:F66"/>
    <mergeCell ref="A65:E65"/>
    <mergeCell ref="A66:E66"/>
    <mergeCell ref="F67:F69"/>
    <mergeCell ref="A68:E68"/>
    <mergeCell ref="A69:E69"/>
    <mergeCell ref="F39:F63"/>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headerFooter>
    <oddHeader xml:space="preserve">&amp;R&amp;10&amp;"Arial"Air Bank / důvěrné
&amp;"Arial"&amp;06 </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1"/>
  <sheetViews>
    <sheetView zoomScale="90" zoomScaleNormal="90" zoomScaleSheetLayoutView="55" workbookViewId="0">
      <pane ySplit="11" topLeftCell="A25" activePane="bottomLeft" state="frozen"/>
      <selection pane="bottomLeft" activeCell="C28" sqref="C28:C29"/>
    </sheetView>
  </sheetViews>
  <sheetFormatPr defaultRowHeight="15"/>
  <cols>
    <col min="1" max="1" width="44.5703125" customWidth="1"/>
    <col min="2" max="5" width="12.140625" customWidth="1"/>
    <col min="6" max="16" width="12.28515625" customWidth="1"/>
  </cols>
  <sheetData>
    <row r="1" spans="1:16" ht="27.75" customHeight="1">
      <c r="A1" s="782" t="s">
        <v>696</v>
      </c>
      <c r="B1" s="1226" t="s">
        <v>1087</v>
      </c>
      <c r="C1" s="1226"/>
      <c r="D1" s="1226"/>
      <c r="E1" s="1226"/>
      <c r="F1" s="1226"/>
      <c r="G1" s="1226"/>
      <c r="H1" s="795"/>
      <c r="I1" s="795"/>
      <c r="J1" s="795"/>
      <c r="K1" s="795"/>
      <c r="L1" s="795"/>
      <c r="M1" s="796"/>
      <c r="N1" s="796"/>
      <c r="O1" s="796"/>
      <c r="P1" s="797"/>
    </row>
    <row r="2" spans="1:16" ht="21" customHeight="1">
      <c r="A2" s="784" t="s">
        <v>1187</v>
      </c>
      <c r="B2" s="1893" t="s">
        <v>1108</v>
      </c>
      <c r="C2" s="1893"/>
      <c r="D2" s="1893"/>
      <c r="E2" s="1893"/>
      <c r="F2" s="1893"/>
      <c r="G2" s="1893"/>
      <c r="H2" s="1080"/>
      <c r="I2" s="1080"/>
      <c r="J2" s="1080"/>
      <c r="K2" s="1080"/>
      <c r="L2" s="1080"/>
      <c r="M2" s="123"/>
      <c r="N2" s="123"/>
      <c r="O2" s="123"/>
      <c r="P2" s="798"/>
    </row>
    <row r="3" spans="1:16" ht="26.25" customHeight="1">
      <c r="A3" s="784"/>
      <c r="B3" s="1228" t="s">
        <v>1109</v>
      </c>
      <c r="C3" s="1228"/>
      <c r="D3" s="1228"/>
      <c r="E3" s="1228"/>
      <c r="F3" s="1228"/>
      <c r="G3" s="1228"/>
      <c r="H3" s="703"/>
      <c r="I3" s="703"/>
      <c r="J3" s="703"/>
      <c r="K3" s="703"/>
      <c r="L3" s="703"/>
      <c r="M3" s="123"/>
      <c r="N3" s="123"/>
      <c r="O3" s="123"/>
      <c r="P3" s="798"/>
    </row>
    <row r="4" spans="1:16" ht="15.75" thickBot="1">
      <c r="A4" s="799" t="s">
        <v>968</v>
      </c>
      <c r="B4" s="567"/>
      <c r="C4" s="567"/>
      <c r="D4" s="567"/>
      <c r="E4" s="800"/>
      <c r="F4" s="567"/>
      <c r="G4" s="567"/>
      <c r="H4" s="568"/>
      <c r="I4" s="568"/>
      <c r="J4" s="568"/>
      <c r="K4" s="568"/>
      <c r="L4" s="568"/>
      <c r="M4" s="568"/>
      <c r="N4" s="123"/>
      <c r="O4" s="123"/>
      <c r="P4" s="798"/>
    </row>
    <row r="5" spans="1:16">
      <c r="A5" s="1879" t="s">
        <v>1188</v>
      </c>
      <c r="B5" s="1880"/>
      <c r="C5" s="1880"/>
      <c r="D5" s="1880"/>
      <c r="E5" s="1880"/>
      <c r="F5" s="1880"/>
      <c r="G5" s="1880"/>
      <c r="H5" s="1880"/>
      <c r="I5" s="1880"/>
      <c r="J5" s="1880"/>
      <c r="K5" s="1880"/>
      <c r="L5" s="1880"/>
      <c r="M5" s="1880"/>
      <c r="N5" s="1880"/>
      <c r="O5" s="1880"/>
      <c r="P5" s="1894"/>
    </row>
    <row r="6" spans="1:16" ht="15.75" thickBot="1">
      <c r="A6" s="1895"/>
      <c r="B6" s="1896"/>
      <c r="C6" s="1896"/>
      <c r="D6" s="1896"/>
      <c r="E6" s="1896"/>
      <c r="F6" s="1896"/>
      <c r="G6" s="1896"/>
      <c r="H6" s="1896"/>
      <c r="I6" s="1896"/>
      <c r="J6" s="1896"/>
      <c r="K6" s="1896"/>
      <c r="L6" s="1896"/>
      <c r="M6" s="1896"/>
      <c r="N6" s="1896"/>
      <c r="O6" s="1896"/>
      <c r="P6" s="1897"/>
    </row>
    <row r="7" spans="1:16" ht="15.75" thickBot="1">
      <c r="A7" s="633" t="s">
        <v>1174</v>
      </c>
      <c r="B7" s="744"/>
      <c r="C7" s="959">
        <v>43100</v>
      </c>
      <c r="D7" s="642"/>
      <c r="E7" s="642"/>
      <c r="F7" s="642"/>
      <c r="G7" s="642"/>
      <c r="H7" s="643"/>
      <c r="I7" s="643"/>
      <c r="J7" s="643"/>
      <c r="K7" s="643"/>
      <c r="L7" s="643"/>
      <c r="M7" s="643"/>
      <c r="N7" s="643"/>
      <c r="O7" s="643"/>
      <c r="P7" s="638"/>
    </row>
    <row r="8" spans="1:16" s="208" customFormat="1" ht="15.75" customHeight="1" thickBot="1">
      <c r="A8" s="633" t="s">
        <v>1343</v>
      </c>
      <c r="B8" s="633"/>
      <c r="C8" s="639" t="s">
        <v>1192</v>
      </c>
      <c r="D8" s="639"/>
      <c r="E8" s="639"/>
      <c r="F8" s="639"/>
      <c r="G8" s="639"/>
      <c r="H8" s="639"/>
      <c r="I8" s="639"/>
      <c r="J8" s="639"/>
      <c r="K8" s="639"/>
      <c r="L8" s="639"/>
      <c r="M8" s="639"/>
      <c r="N8" s="639"/>
      <c r="O8" s="639"/>
      <c r="P8" s="748"/>
    </row>
    <row r="9" spans="1:16" s="208" customFormat="1" ht="25.5" customHeight="1">
      <c r="A9" s="1898"/>
      <c r="B9" s="1901" t="s">
        <v>1396</v>
      </c>
      <c r="C9" s="1902"/>
      <c r="D9" s="1366" t="s">
        <v>1395</v>
      </c>
      <c r="E9" s="1367"/>
      <c r="F9" s="1367"/>
      <c r="G9" s="1367"/>
      <c r="H9" s="1367"/>
      <c r="I9" s="1367"/>
      <c r="J9" s="1367"/>
      <c r="K9" s="1367"/>
      <c r="L9" s="1367"/>
      <c r="M9" s="1367"/>
      <c r="N9" s="1367"/>
      <c r="O9" s="1367"/>
      <c r="P9" s="1905"/>
    </row>
    <row r="10" spans="1:16" s="208" customFormat="1" ht="54" customHeight="1">
      <c r="A10" s="1899"/>
      <c r="B10" s="1903"/>
      <c r="C10" s="1904"/>
      <c r="D10" s="1906" t="s">
        <v>1333</v>
      </c>
      <c r="E10" s="1886" t="s">
        <v>1130</v>
      </c>
      <c r="F10" s="1887"/>
      <c r="G10" s="1886" t="s">
        <v>1131</v>
      </c>
      <c r="H10" s="1887"/>
      <c r="I10" s="1886" t="s">
        <v>1133</v>
      </c>
      <c r="J10" s="1887"/>
      <c r="K10" s="1886" t="s">
        <v>1132</v>
      </c>
      <c r="L10" s="1887"/>
      <c r="M10" s="1886" t="s">
        <v>1135</v>
      </c>
      <c r="N10" s="1887"/>
      <c r="O10" s="1886" t="s">
        <v>1186</v>
      </c>
      <c r="P10" s="1888"/>
    </row>
    <row r="11" spans="1:16" s="208" customFormat="1" ht="54.75" customHeight="1" thickBot="1">
      <c r="A11" s="1900"/>
      <c r="B11" s="700" t="s">
        <v>1286</v>
      </c>
      <c r="C11" s="701" t="s">
        <v>1287</v>
      </c>
      <c r="D11" s="1907"/>
      <c r="E11" s="607" t="s">
        <v>753</v>
      </c>
      <c r="F11" s="607" t="s">
        <v>1110</v>
      </c>
      <c r="G11" s="607" t="s">
        <v>753</v>
      </c>
      <c r="H11" s="607" t="s">
        <v>1110</v>
      </c>
      <c r="I11" s="607" t="s">
        <v>753</v>
      </c>
      <c r="J11" s="607" t="s">
        <v>1110</v>
      </c>
      <c r="K11" s="607" t="s">
        <v>753</v>
      </c>
      <c r="L11" s="607" t="s">
        <v>1110</v>
      </c>
      <c r="M11" s="607" t="s">
        <v>753</v>
      </c>
      <c r="N11" s="607" t="s">
        <v>1110</v>
      </c>
      <c r="O11" s="607" t="s">
        <v>753</v>
      </c>
      <c r="P11" s="664" t="s">
        <v>1110</v>
      </c>
    </row>
    <row r="12" spans="1:16" s="208" customFormat="1" ht="27.75">
      <c r="A12" s="1084" t="s">
        <v>1322</v>
      </c>
      <c r="B12" s="1005">
        <v>3</v>
      </c>
      <c r="C12" s="1006">
        <v>3</v>
      </c>
      <c r="D12" s="1007"/>
      <c r="E12" s="1008"/>
      <c r="F12" s="1009"/>
      <c r="G12" s="1009">
        <v>2</v>
      </c>
      <c r="H12" s="1009"/>
      <c r="I12" s="1009"/>
      <c r="J12" s="1009"/>
      <c r="K12" s="1009">
        <v>6</v>
      </c>
      <c r="L12" s="1009"/>
      <c r="M12" s="1009">
        <v>2</v>
      </c>
      <c r="N12" s="1009"/>
      <c r="O12" s="1009"/>
      <c r="P12" s="1010"/>
    </row>
    <row r="13" spans="1:16" s="208" customFormat="1">
      <c r="A13" s="1085" t="s">
        <v>1319</v>
      </c>
      <c r="B13" s="1005">
        <v>3</v>
      </c>
      <c r="C13" s="1006">
        <v>3</v>
      </c>
      <c r="D13" s="1011"/>
      <c r="E13" s="1012"/>
      <c r="F13" s="1013"/>
      <c r="G13" s="1013"/>
      <c r="H13" s="1013"/>
      <c r="I13" s="1013"/>
      <c r="J13" s="1013"/>
      <c r="K13" s="1013"/>
      <c r="L13" s="1013"/>
      <c r="M13" s="1013"/>
      <c r="N13" s="1013"/>
      <c r="O13" s="1013"/>
      <c r="P13" s="1014"/>
    </row>
    <row r="14" spans="1:16" s="208" customFormat="1" ht="42">
      <c r="A14" s="1086" t="s">
        <v>1330</v>
      </c>
      <c r="B14" s="1015"/>
      <c r="C14" s="1016"/>
      <c r="D14" s="1017"/>
      <c r="E14" s="1008"/>
      <c r="F14" s="1009"/>
      <c r="G14" s="1009">
        <v>2</v>
      </c>
      <c r="H14" s="1009"/>
      <c r="I14" s="1009"/>
      <c r="J14" s="1009"/>
      <c r="K14" s="1009">
        <v>6</v>
      </c>
      <c r="L14" s="1009"/>
      <c r="M14" s="1009">
        <v>2</v>
      </c>
      <c r="N14" s="1009"/>
      <c r="O14" s="1009"/>
      <c r="P14" s="1010"/>
    </row>
    <row r="15" spans="1:16" s="208" customFormat="1" ht="26.25">
      <c r="A15" s="1086" t="s">
        <v>1320</v>
      </c>
      <c r="B15" s="1015"/>
      <c r="C15" s="1016"/>
      <c r="D15" s="1017"/>
      <c r="E15" s="1008"/>
      <c r="F15" s="1009"/>
      <c r="G15" s="1009">
        <v>2</v>
      </c>
      <c r="H15" s="1009"/>
      <c r="I15" s="1009"/>
      <c r="J15" s="1009"/>
      <c r="K15" s="1009">
        <v>6</v>
      </c>
      <c r="L15" s="1009"/>
      <c r="M15" s="1009">
        <v>2</v>
      </c>
      <c r="N15" s="1009"/>
      <c r="O15" s="1009"/>
      <c r="P15" s="1010"/>
    </row>
    <row r="16" spans="1:16" s="208" customFormat="1">
      <c r="A16" s="1087" t="s">
        <v>1359</v>
      </c>
      <c r="B16" s="1018">
        <v>82200</v>
      </c>
      <c r="C16" s="1019">
        <v>21514748</v>
      </c>
      <c r="D16" s="1020"/>
      <c r="E16" s="1021"/>
      <c r="F16" s="963"/>
      <c r="G16" s="963">
        <v>6814248</v>
      </c>
      <c r="H16" s="963"/>
      <c r="I16" s="963"/>
      <c r="J16" s="963"/>
      <c r="K16" s="963">
        <v>17054130</v>
      </c>
      <c r="L16" s="963"/>
      <c r="M16" s="963">
        <v>3245154</v>
      </c>
      <c r="N16" s="963"/>
      <c r="O16" s="963"/>
      <c r="P16" s="1022"/>
    </row>
    <row r="17" spans="1:16" s="208" customFormat="1">
      <c r="A17" s="1088" t="s">
        <v>1310</v>
      </c>
      <c r="B17" s="1018">
        <v>82200</v>
      </c>
      <c r="C17" s="1019">
        <v>21514748</v>
      </c>
      <c r="D17" s="1020"/>
      <c r="E17" s="1021"/>
      <c r="F17" s="963"/>
      <c r="G17" s="963">
        <v>6814248</v>
      </c>
      <c r="H17" s="963"/>
      <c r="I17" s="963"/>
      <c r="J17" s="963"/>
      <c r="K17" s="963">
        <v>17054130</v>
      </c>
      <c r="L17" s="963"/>
      <c r="M17" s="963">
        <v>3245154</v>
      </c>
      <c r="N17" s="963"/>
      <c r="O17" s="963"/>
      <c r="P17" s="1022"/>
    </row>
    <row r="18" spans="1:16" s="208" customFormat="1">
      <c r="A18" s="1088" t="s">
        <v>1311</v>
      </c>
      <c r="B18" s="1023"/>
      <c r="C18" s="1024"/>
      <c r="D18" s="1020"/>
      <c r="E18" s="1021"/>
      <c r="F18" s="963"/>
      <c r="G18" s="963"/>
      <c r="H18" s="963"/>
      <c r="I18" s="963"/>
      <c r="J18" s="963"/>
      <c r="K18" s="963"/>
      <c r="L18" s="963"/>
      <c r="M18" s="963"/>
      <c r="N18" s="963"/>
      <c r="O18" s="963"/>
      <c r="P18" s="1022"/>
    </row>
    <row r="19" spans="1:16" s="208" customFormat="1" ht="25.5">
      <c r="A19" s="1088" t="s">
        <v>1312</v>
      </c>
      <c r="B19" s="1023"/>
      <c r="C19" s="1024"/>
      <c r="D19" s="1020"/>
      <c r="E19" s="1021"/>
      <c r="F19" s="963"/>
      <c r="G19" s="963"/>
      <c r="H19" s="963"/>
      <c r="I19" s="963"/>
      <c r="J19" s="963"/>
      <c r="K19" s="963"/>
      <c r="L19" s="963"/>
      <c r="M19" s="963"/>
      <c r="N19" s="963"/>
      <c r="O19" s="963"/>
      <c r="P19" s="1022"/>
    </row>
    <row r="20" spans="1:16" s="208" customFormat="1" ht="20.25" customHeight="1">
      <c r="A20" s="1087" t="s">
        <v>1291</v>
      </c>
      <c r="B20" s="1023"/>
      <c r="C20" s="1024"/>
      <c r="D20" s="1025"/>
      <c r="E20" s="1021"/>
      <c r="F20" s="963"/>
      <c r="G20" s="963"/>
      <c r="H20" s="963"/>
      <c r="I20" s="963"/>
      <c r="J20" s="963"/>
      <c r="K20" s="963"/>
      <c r="L20" s="963"/>
      <c r="M20" s="963"/>
      <c r="N20" s="963"/>
      <c r="O20" s="963"/>
      <c r="P20" s="1022"/>
    </row>
    <row r="21" spans="1:16" s="208" customFormat="1">
      <c r="A21" s="1087" t="s">
        <v>1360</v>
      </c>
      <c r="B21" s="1026"/>
      <c r="C21" s="1024">
        <v>11735483.039999999</v>
      </c>
      <c r="D21" s="1025"/>
      <c r="E21" s="1021"/>
      <c r="F21" s="963"/>
      <c r="G21" s="963">
        <v>4512419</v>
      </c>
      <c r="H21" s="963"/>
      <c r="I21" s="963"/>
      <c r="J21" s="963"/>
      <c r="K21" s="963">
        <v>10579115.66</v>
      </c>
      <c r="L21" s="963"/>
      <c r="M21" s="963">
        <v>1549788</v>
      </c>
      <c r="N21" s="963"/>
      <c r="O21" s="963"/>
      <c r="P21" s="1022"/>
    </row>
    <row r="22" spans="1:16" s="208" customFormat="1">
      <c r="A22" s="1088" t="s">
        <v>1313</v>
      </c>
      <c r="B22" s="1027"/>
      <c r="C22" s="1024">
        <v>9398633.0399999991</v>
      </c>
      <c r="D22" s="1028"/>
      <c r="E22" s="1021"/>
      <c r="F22" s="963"/>
      <c r="G22" s="963">
        <v>4512419</v>
      </c>
      <c r="H22" s="1028"/>
      <c r="I22" s="963"/>
      <c r="J22" s="963"/>
      <c r="K22" s="963">
        <v>10579115.66</v>
      </c>
      <c r="L22" s="963"/>
      <c r="M22" s="963">
        <v>1549788</v>
      </c>
      <c r="N22" s="963"/>
      <c r="O22" s="963"/>
      <c r="P22" s="1022"/>
    </row>
    <row r="23" spans="1:16" s="208" customFormat="1">
      <c r="A23" s="1088" t="s">
        <v>1314</v>
      </c>
      <c r="B23" s="1029"/>
      <c r="C23" s="1030"/>
      <c r="D23" s="1025"/>
      <c r="E23" s="1031"/>
      <c r="F23" s="963"/>
      <c r="G23" s="963"/>
      <c r="H23" s="963"/>
      <c r="I23" s="963"/>
      <c r="J23" s="963"/>
      <c r="K23" s="963"/>
      <c r="L23" s="963"/>
      <c r="M23" s="963"/>
      <c r="N23" s="963"/>
      <c r="O23" s="963"/>
      <c r="P23" s="1022"/>
    </row>
    <row r="24" spans="1:16" s="208" customFormat="1" ht="25.5">
      <c r="A24" s="1088" t="s">
        <v>1315</v>
      </c>
      <c r="B24" s="1029"/>
      <c r="C24" s="1030"/>
      <c r="D24" s="1025"/>
      <c r="E24" s="1031"/>
      <c r="F24" s="963"/>
      <c r="G24" s="963"/>
      <c r="H24" s="963"/>
      <c r="I24" s="963"/>
      <c r="J24" s="963"/>
      <c r="K24" s="963"/>
      <c r="L24" s="963"/>
      <c r="M24" s="963"/>
      <c r="N24" s="963"/>
      <c r="O24" s="963"/>
      <c r="P24" s="1022"/>
    </row>
    <row r="25" spans="1:16" s="208" customFormat="1" ht="28.5" thickBot="1">
      <c r="A25" s="1087" t="s">
        <v>1290</v>
      </c>
      <c r="B25" s="1032"/>
      <c r="C25" s="1033">
        <v>2336850</v>
      </c>
      <c r="D25" s="1025"/>
      <c r="E25" s="1034"/>
      <c r="F25" s="963"/>
      <c r="G25" s="963"/>
      <c r="H25" s="963"/>
      <c r="I25" s="963"/>
      <c r="J25" s="963"/>
      <c r="K25" s="963"/>
      <c r="L25" s="963"/>
      <c r="M25" s="963"/>
      <c r="N25" s="963"/>
      <c r="O25" s="963"/>
      <c r="P25" s="1022"/>
    </row>
    <row r="26" spans="1:16" s="208" customFormat="1">
      <c r="A26" s="1889" t="s">
        <v>1318</v>
      </c>
      <c r="B26" s="1890"/>
      <c r="C26" s="1890"/>
      <c r="D26" s="1890"/>
      <c r="E26" s="1890"/>
      <c r="F26" s="1890"/>
      <c r="G26" s="1890"/>
      <c r="H26" s="1890"/>
      <c r="I26" s="1890"/>
      <c r="J26" s="1890"/>
      <c r="K26" s="1890"/>
      <c r="L26" s="1890"/>
      <c r="M26" s="1890"/>
      <c r="N26" s="1890"/>
      <c r="O26" s="1890"/>
      <c r="P26" s="1891"/>
    </row>
    <row r="27" spans="1:16" s="837" customFormat="1" ht="25.5">
      <c r="A27" s="1089" t="s">
        <v>1324</v>
      </c>
      <c r="B27" s="1035"/>
      <c r="C27" s="1036">
        <f>C28+C33</f>
        <v>15550479.216</v>
      </c>
      <c r="D27" s="1037"/>
      <c r="E27" s="1038"/>
      <c r="F27" s="1039"/>
      <c r="G27" s="1040">
        <f>G28+G33</f>
        <v>3447150.4</v>
      </c>
      <c r="H27" s="1040"/>
      <c r="I27" s="1040"/>
      <c r="J27" s="1040"/>
      <c r="K27" s="1040">
        <f>K28+K33</f>
        <v>10955767.864</v>
      </c>
      <c r="L27" s="1040"/>
      <c r="M27" s="1040">
        <f>(M28+M33)</f>
        <v>1344366</v>
      </c>
      <c r="N27" s="1040"/>
      <c r="O27" s="1041"/>
      <c r="P27" s="1042"/>
    </row>
    <row r="28" spans="1:16" s="837" customFormat="1" ht="27">
      <c r="A28" s="1089" t="s">
        <v>1344</v>
      </c>
      <c r="B28" s="1035"/>
      <c r="C28" s="1036">
        <v>6096303.216</v>
      </c>
      <c r="D28" s="1043"/>
      <c r="E28" s="1044"/>
      <c r="F28" s="1045"/>
      <c r="G28" s="963">
        <v>1579710.4</v>
      </c>
      <c r="H28" s="963"/>
      <c r="I28" s="963"/>
      <c r="J28" s="963"/>
      <c r="K28" s="963">
        <v>4635692.6639999999</v>
      </c>
      <c r="L28" s="963"/>
      <c r="M28" s="963">
        <v>550296</v>
      </c>
      <c r="N28" s="963"/>
      <c r="O28" s="1045"/>
      <c r="P28" s="1046"/>
    </row>
    <row r="29" spans="1:16" s="208" customFormat="1" ht="26.25">
      <c r="A29" s="1087" t="s">
        <v>1326</v>
      </c>
      <c r="B29" s="1047"/>
      <c r="C29" s="1036">
        <v>3759453.216</v>
      </c>
      <c r="D29" s="1043"/>
      <c r="E29" s="1044"/>
      <c r="F29" s="1045"/>
      <c r="G29" s="963">
        <v>1579710.4</v>
      </c>
      <c r="H29" s="963"/>
      <c r="I29" s="963"/>
      <c r="J29" s="963"/>
      <c r="K29" s="963">
        <v>4635692.6639999999</v>
      </c>
      <c r="L29" s="963"/>
      <c r="M29" s="963">
        <v>550296</v>
      </c>
      <c r="N29" s="963"/>
      <c r="O29" s="1045"/>
      <c r="P29" s="1046"/>
    </row>
    <row r="30" spans="1:16" s="208" customFormat="1" ht="26.25">
      <c r="A30" s="1087" t="s">
        <v>1327</v>
      </c>
      <c r="B30" s="1048"/>
      <c r="C30" s="1049"/>
      <c r="D30" s="1048"/>
      <c r="E30" s="1050"/>
      <c r="F30" s="1050"/>
      <c r="G30" s="1050"/>
      <c r="H30" s="1050"/>
      <c r="I30" s="1045"/>
      <c r="J30" s="1045"/>
      <c r="K30" s="1045"/>
      <c r="L30" s="1045"/>
      <c r="M30" s="1045"/>
      <c r="N30" s="1045"/>
      <c r="O30" s="1045"/>
      <c r="P30" s="1046"/>
    </row>
    <row r="31" spans="1:16" s="208" customFormat="1" ht="39.75" customHeight="1">
      <c r="A31" s="1087" t="s">
        <v>1328</v>
      </c>
      <c r="B31" s="1048"/>
      <c r="C31" s="1049"/>
      <c r="D31" s="1048"/>
      <c r="E31" s="1050"/>
      <c r="F31" s="1050"/>
      <c r="G31" s="1050"/>
      <c r="H31" s="1050"/>
      <c r="I31" s="1045"/>
      <c r="J31" s="1045"/>
      <c r="K31" s="1045"/>
      <c r="L31" s="1045"/>
      <c r="M31" s="1045"/>
      <c r="N31" s="1045"/>
      <c r="O31" s="1045"/>
      <c r="P31" s="1046"/>
    </row>
    <row r="32" spans="1:16" s="208" customFormat="1" ht="40.5">
      <c r="A32" s="1087" t="s">
        <v>1329</v>
      </c>
      <c r="B32" s="1048"/>
      <c r="C32" s="1049">
        <v>2336850</v>
      </c>
      <c r="D32" s="1048"/>
      <c r="E32" s="1050"/>
      <c r="F32" s="1050"/>
      <c r="G32" s="1050"/>
      <c r="H32" s="1050"/>
      <c r="I32" s="1045"/>
      <c r="J32" s="1045"/>
      <c r="K32" s="1045"/>
      <c r="L32" s="1045"/>
      <c r="M32" s="1045"/>
      <c r="N32" s="1045"/>
      <c r="O32" s="1045"/>
      <c r="P32" s="1046"/>
    </row>
    <row r="33" spans="1:16" s="208" customFormat="1" ht="40.5">
      <c r="A33" s="1087" t="s">
        <v>1325</v>
      </c>
      <c r="B33" s="1048"/>
      <c r="C33" s="1051">
        <v>9454176</v>
      </c>
      <c r="D33" s="1047"/>
      <c r="E33" s="1052"/>
      <c r="F33" s="1052"/>
      <c r="G33" s="1052">
        <v>1867440</v>
      </c>
      <c r="H33" s="1050"/>
      <c r="I33" s="1045"/>
      <c r="J33" s="1045"/>
      <c r="K33" s="1045">
        <v>6320075.2000000002</v>
      </c>
      <c r="L33" s="1045"/>
      <c r="M33" s="1045">
        <v>794070</v>
      </c>
      <c r="N33" s="1045"/>
      <c r="O33" s="1045"/>
      <c r="P33" s="1046"/>
    </row>
    <row r="34" spans="1:16" s="208" customFormat="1" ht="26.25" thickBot="1">
      <c r="A34" s="1090" t="s">
        <v>1362</v>
      </c>
      <c r="B34" s="1032"/>
      <c r="C34" s="1053"/>
      <c r="D34" s="1054"/>
      <c r="E34" s="1055"/>
      <c r="F34" s="1056"/>
      <c r="G34" s="1056"/>
      <c r="H34" s="1056"/>
      <c r="I34" s="1056"/>
      <c r="J34" s="1056"/>
      <c r="K34" s="1056"/>
      <c r="L34" s="1056"/>
      <c r="M34" s="1056"/>
      <c r="N34" s="1056"/>
      <c r="O34" s="1056"/>
      <c r="P34" s="1057"/>
    </row>
    <row r="35" spans="1:16" s="208" customFormat="1" ht="25.5">
      <c r="A35" s="1091" t="s">
        <v>1345</v>
      </c>
      <c r="B35" s="1058"/>
      <c r="C35" s="1059">
        <v>1200000</v>
      </c>
      <c r="D35" s="1060"/>
      <c r="E35" s="1008"/>
      <c r="F35" s="1009"/>
      <c r="G35" s="1009"/>
      <c r="H35" s="1009"/>
      <c r="I35" s="1009"/>
      <c r="J35" s="1009"/>
      <c r="K35" s="1009"/>
      <c r="L35" s="1009"/>
      <c r="M35" s="1009"/>
      <c r="N35" s="1009"/>
      <c r="O35" s="1009"/>
      <c r="P35" s="1010"/>
    </row>
    <row r="36" spans="1:16" s="208" customFormat="1" ht="39.75">
      <c r="A36" s="1092" t="s">
        <v>1323</v>
      </c>
      <c r="B36" s="1061"/>
      <c r="C36" s="1062"/>
      <c r="D36" s="1025"/>
      <c r="E36" s="1021"/>
      <c r="F36" s="963"/>
      <c r="G36" s="963"/>
      <c r="H36" s="963"/>
      <c r="I36" s="963"/>
      <c r="J36" s="963"/>
      <c r="K36" s="963"/>
      <c r="L36" s="963"/>
      <c r="M36" s="963"/>
      <c r="N36" s="963"/>
      <c r="O36" s="963"/>
      <c r="P36" s="1022"/>
    </row>
    <row r="37" spans="1:16" s="208" customFormat="1" ht="38.25">
      <c r="A37" s="1089" t="s">
        <v>1346</v>
      </c>
      <c r="B37" s="1029"/>
      <c r="C37" s="1063"/>
      <c r="D37" s="1064"/>
      <c r="E37" s="1031"/>
      <c r="F37" s="1050"/>
      <c r="G37" s="1050"/>
      <c r="H37" s="1050"/>
      <c r="I37" s="1050"/>
      <c r="J37" s="1050"/>
      <c r="K37" s="1050"/>
      <c r="L37" s="1050"/>
      <c r="M37" s="1050"/>
      <c r="N37" s="1050"/>
      <c r="O37" s="1050"/>
      <c r="P37" s="1049"/>
    </row>
    <row r="38" spans="1:16" s="208" customFormat="1" ht="39.75">
      <c r="A38" s="1092" t="s">
        <v>1347</v>
      </c>
      <c r="B38" s="1065"/>
      <c r="C38" s="1062"/>
      <c r="D38" s="1064"/>
      <c r="E38" s="1031"/>
      <c r="F38" s="1050"/>
      <c r="G38" s="1050"/>
      <c r="H38" s="1050"/>
      <c r="I38" s="1050"/>
      <c r="J38" s="1050"/>
      <c r="K38" s="1050"/>
      <c r="L38" s="1050"/>
      <c r="M38" s="1050"/>
      <c r="N38" s="1050"/>
      <c r="O38" s="1050"/>
      <c r="P38" s="1049"/>
    </row>
    <row r="39" spans="1:16" s="208" customFormat="1" ht="25.5">
      <c r="A39" s="1089" t="s">
        <v>1348</v>
      </c>
      <c r="B39" s="1065"/>
      <c r="C39" s="1063"/>
      <c r="D39" s="1064"/>
      <c r="E39" s="1031"/>
      <c r="F39" s="1050"/>
      <c r="G39" s="1050"/>
      <c r="H39" s="1050"/>
      <c r="I39" s="1050"/>
      <c r="J39" s="1050"/>
      <c r="K39" s="1050"/>
      <c r="L39" s="1050"/>
      <c r="M39" s="1050"/>
      <c r="N39" s="1050"/>
      <c r="O39" s="1050"/>
      <c r="P39" s="1049"/>
    </row>
    <row r="40" spans="1:16" s="208" customFormat="1">
      <c r="A40" s="1092" t="s">
        <v>1349</v>
      </c>
      <c r="B40" s="1066"/>
      <c r="C40" s="1062"/>
      <c r="D40" s="1064"/>
      <c r="E40" s="1034"/>
      <c r="F40" s="1050"/>
      <c r="G40" s="1050"/>
      <c r="H40" s="1050"/>
      <c r="I40" s="1050"/>
      <c r="J40" s="1050"/>
      <c r="K40" s="1050"/>
      <c r="L40" s="1050"/>
      <c r="M40" s="1050"/>
      <c r="N40" s="1050"/>
      <c r="O40" s="1050"/>
      <c r="P40" s="1049"/>
    </row>
    <row r="41" spans="1:16" s="208" customFormat="1">
      <c r="A41" s="1092" t="s">
        <v>1279</v>
      </c>
      <c r="B41" s="1066"/>
      <c r="C41" s="1062"/>
      <c r="D41" s="1064"/>
      <c r="E41" s="1034"/>
      <c r="F41" s="1050"/>
      <c r="G41" s="1050"/>
      <c r="H41" s="1050"/>
      <c r="I41" s="1050"/>
      <c r="J41" s="1050"/>
      <c r="K41" s="1050"/>
      <c r="L41" s="1050"/>
      <c r="M41" s="1050"/>
      <c r="N41" s="1050"/>
      <c r="O41" s="1050"/>
      <c r="P41" s="1049"/>
    </row>
    <row r="42" spans="1:16" s="208" customFormat="1">
      <c r="A42" s="1092" t="s">
        <v>1350</v>
      </c>
      <c r="B42" s="1020"/>
      <c r="C42" s="1062"/>
      <c r="D42" s="1064"/>
      <c r="E42" s="963"/>
      <c r="F42" s="1050"/>
      <c r="G42" s="1050"/>
      <c r="H42" s="1050"/>
      <c r="I42" s="1050"/>
      <c r="J42" s="1050"/>
      <c r="K42" s="1050"/>
      <c r="L42" s="1050"/>
      <c r="M42" s="1050"/>
      <c r="N42" s="1050"/>
      <c r="O42" s="1050"/>
      <c r="P42" s="1049"/>
    </row>
    <row r="43" spans="1:16" s="208" customFormat="1" ht="24.75" customHeight="1">
      <c r="A43" s="1089" t="s">
        <v>1351</v>
      </c>
      <c r="B43" s="1065"/>
      <c r="C43" s="1063"/>
      <c r="D43" s="1064"/>
      <c r="E43" s="1031"/>
      <c r="F43" s="1050"/>
      <c r="G43" s="1050"/>
      <c r="H43" s="1050"/>
      <c r="I43" s="1050"/>
      <c r="J43" s="1050"/>
      <c r="K43" s="1050"/>
      <c r="L43" s="1050"/>
      <c r="M43" s="1050"/>
      <c r="N43" s="1050"/>
      <c r="O43" s="1050"/>
      <c r="P43" s="1049"/>
    </row>
    <row r="44" spans="1:16" s="208" customFormat="1" ht="15.75" thickBot="1">
      <c r="A44" s="1090" t="s">
        <v>1352</v>
      </c>
      <c r="B44" s="1067"/>
      <c r="C44" s="1053"/>
      <c r="D44" s="1068"/>
      <c r="E44" s="1056"/>
      <c r="F44" s="1069"/>
      <c r="G44" s="1069"/>
      <c r="H44" s="1069"/>
      <c r="I44" s="1069"/>
      <c r="J44" s="1069"/>
      <c r="K44" s="1069"/>
      <c r="L44" s="1069"/>
      <c r="M44" s="1069"/>
      <c r="N44" s="1069"/>
      <c r="O44" s="1069"/>
      <c r="P44" s="1070"/>
    </row>
    <row r="45" spans="1:16" s="208" customFormat="1" ht="26.25">
      <c r="A45" s="1087" t="s">
        <v>1151</v>
      </c>
      <c r="B45" s="1048"/>
      <c r="C45" s="1049">
        <v>2</v>
      </c>
      <c r="D45" s="1064"/>
      <c r="E45" s="1050"/>
      <c r="F45" s="1050"/>
      <c r="G45" s="1050">
        <v>2</v>
      </c>
      <c r="H45" s="1050"/>
      <c r="I45" s="1050"/>
      <c r="J45" s="1050"/>
      <c r="K45" s="1050">
        <v>4</v>
      </c>
      <c r="L45" s="1050"/>
      <c r="M45" s="1050">
        <v>2</v>
      </c>
      <c r="N45" s="1050"/>
      <c r="O45" s="1050"/>
      <c r="P45" s="1049"/>
    </row>
    <row r="46" spans="1:16" s="208" customFormat="1" ht="27.75">
      <c r="A46" s="1087" t="s">
        <v>1361</v>
      </c>
      <c r="B46" s="1048"/>
      <c r="C46" s="1049">
        <v>21600</v>
      </c>
      <c r="D46" s="1064"/>
      <c r="E46" s="1050"/>
      <c r="F46" s="1050"/>
      <c r="G46" s="1050">
        <v>18000</v>
      </c>
      <c r="H46" s="1050"/>
      <c r="I46" s="1050"/>
      <c r="J46" s="1050"/>
      <c r="K46" s="1050">
        <v>28800</v>
      </c>
      <c r="L46" s="1050"/>
      <c r="M46" s="1050">
        <v>21600</v>
      </c>
      <c r="N46" s="1050"/>
      <c r="O46" s="1050"/>
      <c r="P46" s="1049"/>
    </row>
    <row r="47" spans="1:16" s="208" customFormat="1" ht="41.25" thickBot="1">
      <c r="A47" s="1093" t="s">
        <v>1342</v>
      </c>
      <c r="B47" s="1071"/>
      <c r="C47" s="1070"/>
      <c r="D47" s="1068"/>
      <c r="E47" s="1069"/>
      <c r="F47" s="1069"/>
      <c r="G47" s="1069"/>
      <c r="H47" s="1069"/>
      <c r="I47" s="1069"/>
      <c r="J47" s="1069"/>
      <c r="K47" s="1069"/>
      <c r="L47" s="1069"/>
      <c r="M47" s="1069"/>
      <c r="N47" s="1069"/>
      <c r="O47" s="1069"/>
      <c r="P47" s="1070"/>
    </row>
    <row r="48" spans="1:16" s="837" customFormat="1">
      <c r="A48" s="673"/>
      <c r="B48" s="673"/>
      <c r="C48" s="673"/>
      <c r="D48" s="673"/>
      <c r="E48" s="673"/>
      <c r="F48" s="673"/>
      <c r="G48" s="673"/>
      <c r="H48" s="673"/>
      <c r="I48" s="673"/>
      <c r="J48" s="673"/>
      <c r="K48" s="673"/>
      <c r="L48" s="673"/>
      <c r="M48" s="673"/>
      <c r="N48" s="673"/>
      <c r="O48" s="673"/>
      <c r="P48" s="673"/>
    </row>
    <row r="49" spans="1:16" s="837" customFormat="1" ht="26.25" customHeight="1">
      <c r="A49" s="1892" t="s">
        <v>1094</v>
      </c>
      <c r="B49" s="1892"/>
      <c r="C49" s="1892"/>
      <c r="D49" s="1892"/>
      <c r="E49" s="1892"/>
      <c r="F49" s="1892"/>
      <c r="G49" s="1892"/>
      <c r="H49" s="1892"/>
      <c r="I49" s="673"/>
      <c r="J49" s="673"/>
      <c r="K49" s="673"/>
      <c r="L49" s="673"/>
      <c r="M49" s="673"/>
      <c r="N49" s="673"/>
      <c r="O49" s="673"/>
      <c r="P49" s="673"/>
    </row>
    <row r="50" spans="1:16" s="208" customFormat="1">
      <c r="A50"/>
      <c r="B50"/>
      <c r="C50"/>
      <c r="D50"/>
      <c r="E50"/>
      <c r="F50"/>
      <c r="G50"/>
      <c r="H50"/>
      <c r="I50"/>
      <c r="J50"/>
      <c r="K50"/>
      <c r="L50"/>
      <c r="M50"/>
      <c r="N50"/>
      <c r="O50"/>
      <c r="P50"/>
    </row>
    <row r="51" spans="1:16" s="208" customFormat="1" ht="36" customHeight="1">
      <c r="A51" s="1885" t="s">
        <v>1141</v>
      </c>
      <c r="B51" s="1885"/>
      <c r="C51" s="1885"/>
      <c r="D51" s="1885"/>
      <c r="E51" s="1885"/>
      <c r="F51" s="1885"/>
      <c r="G51" s="1885"/>
      <c r="H51" s="1885"/>
      <c r="I51"/>
      <c r="J51"/>
      <c r="K51"/>
      <c r="L51"/>
      <c r="M51"/>
      <c r="N51"/>
      <c r="O51"/>
      <c r="P51"/>
    </row>
    <row r="52" spans="1:16" s="208" customFormat="1" ht="27" customHeight="1">
      <c r="A52" s="1885" t="s">
        <v>1142</v>
      </c>
      <c r="B52" s="1885"/>
      <c r="C52" s="1885"/>
      <c r="D52" s="1885"/>
      <c r="E52" s="1885"/>
      <c r="F52" s="1885"/>
      <c r="G52" s="1885"/>
      <c r="H52" s="1885"/>
      <c r="I52"/>
      <c r="J52"/>
      <c r="K52"/>
      <c r="L52"/>
      <c r="M52"/>
      <c r="N52"/>
      <c r="O52"/>
      <c r="P52"/>
    </row>
    <row r="53" spans="1:16" s="208" customFormat="1" ht="17.25" customHeight="1">
      <c r="A53" s="1885" t="s">
        <v>1143</v>
      </c>
      <c r="B53" s="1885"/>
      <c r="C53" s="1885"/>
      <c r="D53" s="1885"/>
      <c r="E53" s="1885"/>
      <c r="F53" s="1885"/>
      <c r="G53" s="1885"/>
      <c r="H53" s="1885"/>
      <c r="I53" s="1885"/>
      <c r="J53" s="1885"/>
      <c r="K53" s="1885"/>
      <c r="L53" s="1885"/>
      <c r="M53" s="1885"/>
      <c r="N53" s="1885"/>
      <c r="O53" s="1885"/>
      <c r="P53" s="1885"/>
    </row>
    <row r="54" spans="1:16" s="208" customFormat="1" ht="18" customHeight="1">
      <c r="A54" s="1885" t="s">
        <v>1144</v>
      </c>
      <c r="B54" s="1885"/>
      <c r="C54" s="1885"/>
      <c r="D54" s="1885"/>
      <c r="E54" s="1885"/>
      <c r="F54" s="1885"/>
      <c r="G54" s="1885"/>
      <c r="H54" s="1885"/>
      <c r="I54" s="1885"/>
      <c r="J54" s="1885"/>
      <c r="K54" s="1885"/>
      <c r="L54" s="1885"/>
      <c r="M54" s="1885"/>
      <c r="N54" s="1885"/>
      <c r="O54" s="1885"/>
      <c r="P54" s="1885"/>
    </row>
    <row r="55" spans="1:16" s="208" customFormat="1" ht="18.75" customHeight="1">
      <c r="A55" s="1885" t="s">
        <v>1145</v>
      </c>
      <c r="B55" s="1885"/>
      <c r="C55" s="1885"/>
      <c r="D55" s="1885"/>
      <c r="E55" s="1885"/>
      <c r="F55" s="1885"/>
      <c r="G55" s="1885"/>
      <c r="H55" s="1885"/>
      <c r="I55" s="1885"/>
      <c r="J55" s="1885"/>
      <c r="K55" s="1885"/>
      <c r="L55" s="1885"/>
      <c r="M55" s="1885"/>
      <c r="N55" s="1885"/>
      <c r="O55" s="1885"/>
      <c r="P55" s="1885"/>
    </row>
    <row r="56" spans="1:16" s="208" customFormat="1" ht="26.25" customHeight="1">
      <c r="A56" s="1885" t="s">
        <v>1146</v>
      </c>
      <c r="B56" s="1885"/>
      <c r="C56" s="1885"/>
      <c r="D56" s="1885"/>
      <c r="E56" s="1885"/>
      <c r="F56" s="1885"/>
      <c r="G56" s="1885"/>
      <c r="H56" s="1885"/>
      <c r="I56" s="1885"/>
      <c r="J56" s="1885"/>
      <c r="K56" s="1885"/>
      <c r="L56" s="1885"/>
      <c r="M56" s="1885"/>
      <c r="N56" s="1885"/>
      <c r="O56" s="1885"/>
      <c r="P56" s="1885"/>
    </row>
    <row r="57" spans="1:16" s="208" customFormat="1" ht="26.25" customHeight="1">
      <c r="A57" s="1885" t="s">
        <v>1316</v>
      </c>
      <c r="B57" s="1885"/>
      <c r="C57" s="1885"/>
      <c r="D57" s="1885"/>
      <c r="E57" s="1885"/>
      <c r="F57" s="1885"/>
      <c r="G57" s="1885"/>
      <c r="H57" s="1885"/>
      <c r="I57"/>
      <c r="J57"/>
      <c r="K57"/>
      <c r="L57"/>
      <c r="M57"/>
      <c r="N57"/>
      <c r="O57"/>
      <c r="P57"/>
    </row>
    <row r="58" spans="1:16" s="208" customFormat="1" ht="20.25" customHeight="1">
      <c r="A58" s="1885" t="s">
        <v>1317</v>
      </c>
      <c r="B58" s="1885"/>
      <c r="C58" s="1885"/>
      <c r="D58" s="1885"/>
      <c r="E58" s="1885"/>
      <c r="F58" s="1885"/>
      <c r="G58" s="1885"/>
      <c r="H58" s="1885"/>
      <c r="I58"/>
      <c r="J58"/>
      <c r="K58"/>
      <c r="L58"/>
      <c r="M58"/>
      <c r="N58"/>
      <c r="O58"/>
      <c r="P58"/>
    </row>
    <row r="59" spans="1:16" s="208" customFormat="1" ht="26.25" customHeight="1">
      <c r="A59" s="1885" t="s">
        <v>1321</v>
      </c>
      <c r="B59" s="1885"/>
      <c r="C59" s="1885"/>
      <c r="D59" s="1885"/>
      <c r="E59" s="1885"/>
      <c r="F59" s="1885"/>
      <c r="G59" s="1885"/>
      <c r="H59" s="1885"/>
      <c r="I59"/>
      <c r="J59"/>
      <c r="K59"/>
      <c r="L59"/>
      <c r="M59"/>
      <c r="N59"/>
      <c r="O59"/>
      <c r="P59"/>
    </row>
    <row r="60" spans="1:16" s="208" customFormat="1" ht="30.75" customHeight="1">
      <c r="A60" s="1885" t="s">
        <v>1357</v>
      </c>
      <c r="B60" s="1885"/>
      <c r="C60" s="1885"/>
      <c r="D60" s="1885"/>
      <c r="E60" s="1885"/>
      <c r="F60" s="1885"/>
      <c r="G60" s="1885"/>
      <c r="H60" s="1885"/>
      <c r="I60"/>
      <c r="J60"/>
      <c r="K60"/>
      <c r="L60"/>
      <c r="M60"/>
      <c r="N60"/>
      <c r="O60"/>
      <c r="P60"/>
    </row>
    <row r="61" spans="1:16" s="208" customFormat="1" ht="15" customHeight="1">
      <c r="A61" s="1885" t="s">
        <v>1358</v>
      </c>
      <c r="B61" s="1885"/>
      <c r="C61" s="1885"/>
      <c r="D61" s="1885"/>
      <c r="E61" s="1885"/>
      <c r="F61" s="1885"/>
      <c r="G61" s="1885"/>
      <c r="H61" s="1885"/>
      <c r="I61"/>
      <c r="J61"/>
      <c r="K61"/>
      <c r="L61"/>
      <c r="M61"/>
      <c r="N61"/>
      <c r="O61"/>
      <c r="P61"/>
    </row>
    <row r="62" spans="1:16" s="208" customFormat="1" ht="26.25" customHeight="1">
      <c r="A62" s="1885" t="s">
        <v>1334</v>
      </c>
      <c r="B62" s="1885"/>
      <c r="C62" s="1885"/>
      <c r="D62" s="1885"/>
      <c r="E62" s="1885"/>
      <c r="F62" s="1885"/>
      <c r="G62" s="1885"/>
      <c r="H62" s="1885"/>
      <c r="I62"/>
      <c r="J62"/>
      <c r="K62"/>
      <c r="L62"/>
      <c r="M62"/>
      <c r="N62"/>
      <c r="O62"/>
      <c r="P62"/>
    </row>
    <row r="63" spans="1:16" s="208" customFormat="1" ht="26.25" customHeight="1">
      <c r="A63" s="1885" t="s">
        <v>1335</v>
      </c>
      <c r="B63" s="1885"/>
      <c r="C63" s="1885"/>
      <c r="D63" s="1885"/>
      <c r="E63" s="1885"/>
      <c r="F63" s="1885"/>
      <c r="G63" s="1885"/>
      <c r="H63" s="1885"/>
      <c r="I63"/>
      <c r="J63"/>
      <c r="K63"/>
      <c r="L63"/>
      <c r="M63"/>
      <c r="N63"/>
      <c r="O63"/>
      <c r="P63"/>
    </row>
    <row r="64" spans="1:16" s="208" customFormat="1" ht="18.75" customHeight="1">
      <c r="A64" s="1885" t="s">
        <v>1336</v>
      </c>
      <c r="B64" s="1885"/>
      <c r="C64" s="1885"/>
      <c r="D64" s="1885"/>
      <c r="E64" s="1885"/>
      <c r="F64" s="1885"/>
      <c r="G64" s="1885"/>
      <c r="H64" s="1885"/>
      <c r="I64"/>
      <c r="J64"/>
      <c r="K64"/>
      <c r="L64"/>
      <c r="M64"/>
      <c r="N64"/>
      <c r="O64"/>
      <c r="P64"/>
    </row>
    <row r="65" spans="1:16" s="208" customFormat="1" ht="54" customHeight="1">
      <c r="A65" s="1885" t="s">
        <v>1337</v>
      </c>
      <c r="B65" s="1885"/>
      <c r="C65" s="1885"/>
      <c r="D65" s="1885"/>
      <c r="E65" s="1885"/>
      <c r="F65" s="1885"/>
      <c r="G65" s="1885"/>
      <c r="H65" s="1885"/>
      <c r="I65"/>
      <c r="J65"/>
      <c r="K65"/>
      <c r="L65"/>
      <c r="M65"/>
      <c r="N65"/>
      <c r="O65"/>
      <c r="P65"/>
    </row>
    <row r="66" spans="1:16" s="208" customFormat="1" ht="19.5" customHeight="1">
      <c r="A66" s="1885" t="s">
        <v>1338</v>
      </c>
      <c r="B66" s="1885"/>
      <c r="C66" s="1885"/>
      <c r="D66" s="1885"/>
      <c r="E66" s="1885"/>
      <c r="F66" s="1885"/>
      <c r="G66" s="1885"/>
      <c r="H66" s="1885"/>
      <c r="I66"/>
      <c r="J66"/>
      <c r="K66"/>
      <c r="L66"/>
      <c r="M66"/>
      <c r="N66"/>
      <c r="O66"/>
      <c r="P66"/>
    </row>
    <row r="67" spans="1:16" s="208" customFormat="1" ht="26.25" customHeight="1">
      <c r="A67" s="1885" t="s">
        <v>1339</v>
      </c>
      <c r="B67" s="1885"/>
      <c r="C67" s="1885"/>
      <c r="D67" s="1885"/>
      <c r="E67" s="1885"/>
      <c r="F67" s="1885"/>
      <c r="G67" s="1885"/>
      <c r="H67" s="1885"/>
      <c r="I67"/>
      <c r="J67"/>
      <c r="K67"/>
      <c r="L67"/>
      <c r="M67"/>
      <c r="N67"/>
      <c r="O67"/>
      <c r="P67"/>
    </row>
    <row r="68" spans="1:16" s="208" customFormat="1" ht="27" customHeight="1">
      <c r="A68" s="1885" t="s">
        <v>1354</v>
      </c>
      <c r="B68" s="1885"/>
      <c r="C68" s="1885"/>
      <c r="D68" s="1885"/>
      <c r="E68" s="1885"/>
      <c r="F68" s="1885"/>
      <c r="G68" s="1885"/>
      <c r="H68" s="1885"/>
      <c r="I68"/>
      <c r="J68"/>
      <c r="K68"/>
      <c r="L68"/>
      <c r="M68"/>
      <c r="N68"/>
      <c r="O68"/>
      <c r="P68"/>
    </row>
    <row r="69" spans="1:16" s="208" customFormat="1" ht="17.25" customHeight="1">
      <c r="A69" s="1885" t="s">
        <v>1340</v>
      </c>
      <c r="B69" s="1885"/>
      <c r="C69" s="1885"/>
      <c r="D69" s="1885"/>
      <c r="E69" s="1885"/>
      <c r="F69" s="1885"/>
      <c r="G69" s="1885"/>
      <c r="H69" s="1885"/>
      <c r="I69"/>
      <c r="J69"/>
      <c r="K69"/>
      <c r="L69"/>
      <c r="M69"/>
      <c r="N69"/>
      <c r="O69"/>
      <c r="P69"/>
    </row>
    <row r="70" spans="1:16" s="208" customFormat="1" ht="17.25" customHeight="1">
      <c r="A70" s="1885" t="s">
        <v>1341</v>
      </c>
      <c r="B70" s="1885"/>
      <c r="C70" s="1885"/>
      <c r="D70" s="1885"/>
      <c r="E70" s="1885"/>
      <c r="F70" s="1885"/>
      <c r="G70" s="1885"/>
      <c r="H70" s="1885"/>
      <c r="I70"/>
      <c r="J70"/>
      <c r="K70"/>
      <c r="L70"/>
      <c r="M70"/>
      <c r="N70"/>
      <c r="O70"/>
      <c r="P70"/>
    </row>
    <row r="71" spans="1:16" s="208" customFormat="1">
      <c r="A71" s="1885" t="s">
        <v>1353</v>
      </c>
      <c r="B71" s="1885"/>
      <c r="C71" s="1885"/>
      <c r="D71" s="1885"/>
      <c r="E71" s="1885"/>
      <c r="F71" s="1885"/>
      <c r="G71" s="1885"/>
      <c r="H71" s="1885"/>
      <c r="I71"/>
      <c r="J71"/>
      <c r="K71"/>
      <c r="L71"/>
      <c r="M71"/>
      <c r="N71"/>
      <c r="O71"/>
      <c r="P71"/>
    </row>
  </sheetData>
  <mergeCells count="41">
    <mergeCell ref="A49:H49"/>
    <mergeCell ref="B1:G1"/>
    <mergeCell ref="B2:G2"/>
    <mergeCell ref="B3:G3"/>
    <mergeCell ref="A5:P6"/>
    <mergeCell ref="A9:A11"/>
    <mergeCell ref="B9:C10"/>
    <mergeCell ref="D9:P9"/>
    <mergeCell ref="D10:D11"/>
    <mergeCell ref="E10:F10"/>
    <mergeCell ref="G10:H10"/>
    <mergeCell ref="I10:J10"/>
    <mergeCell ref="K10:L10"/>
    <mergeCell ref="M10:N10"/>
    <mergeCell ref="O10:P10"/>
    <mergeCell ref="A26:P26"/>
    <mergeCell ref="A51:H51"/>
    <mergeCell ref="A52:H52"/>
    <mergeCell ref="A53:H53"/>
    <mergeCell ref="I53:P53"/>
    <mergeCell ref="A54:H54"/>
    <mergeCell ref="I54:P54"/>
    <mergeCell ref="A64:H64"/>
    <mergeCell ref="A55:H55"/>
    <mergeCell ref="I55:P55"/>
    <mergeCell ref="A56:H56"/>
    <mergeCell ref="I56:P56"/>
    <mergeCell ref="A57:H57"/>
    <mergeCell ref="A58:H58"/>
    <mergeCell ref="A59:H59"/>
    <mergeCell ref="A60:H60"/>
    <mergeCell ref="A61:H61"/>
    <mergeCell ref="A62:H62"/>
    <mergeCell ref="A63:H63"/>
    <mergeCell ref="A71:H71"/>
    <mergeCell ref="A65:H65"/>
    <mergeCell ref="A66:H66"/>
    <mergeCell ref="A67:H67"/>
    <mergeCell ref="A68:H68"/>
    <mergeCell ref="A69:H69"/>
    <mergeCell ref="A70:H7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&amp;R&amp;10&amp;"Arial"Air Bank / důvěrné
&amp;"Arial"&amp;06 </oddHeader>
  </headerFooter>
  <legacy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zoomScale="70" zoomScaleNormal="70" zoomScaleSheetLayoutView="100" workbookViewId="0">
      <selection activeCell="D9" sqref="D9"/>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782" t="s">
        <v>756</v>
      </c>
      <c r="B1" s="1939" t="s">
        <v>1087</v>
      </c>
      <c r="C1" s="1939"/>
      <c r="D1" s="1939"/>
      <c r="E1" s="1939"/>
      <c r="F1" s="1939"/>
      <c r="G1" s="1939"/>
      <c r="H1" s="1939"/>
      <c r="I1" s="1939"/>
      <c r="J1" s="1939"/>
      <c r="K1" s="1939"/>
      <c r="L1" s="1939"/>
      <c r="M1" s="801"/>
      <c r="N1" s="801"/>
      <c r="O1" s="801"/>
      <c r="P1" s="801"/>
      <c r="Q1" s="802"/>
    </row>
    <row r="2" spans="1:20" ht="26.25" customHeight="1">
      <c r="A2" s="784" t="s">
        <v>755</v>
      </c>
      <c r="B2" s="803"/>
      <c r="C2" s="803"/>
      <c r="D2" s="646"/>
      <c r="E2" s="646"/>
      <c r="F2" s="646"/>
      <c r="G2" s="646"/>
      <c r="H2" s="646"/>
      <c r="I2" s="646"/>
      <c r="J2" s="646"/>
      <c r="K2" s="646"/>
      <c r="L2" s="646"/>
      <c r="M2" s="646"/>
      <c r="N2" s="646"/>
      <c r="O2" s="646"/>
      <c r="P2" s="646"/>
      <c r="Q2" s="791"/>
    </row>
    <row r="3" spans="1:20" ht="15.75" thickBot="1">
      <c r="A3" s="799" t="s">
        <v>968</v>
      </c>
      <c r="B3" s="567"/>
      <c r="C3" s="567"/>
      <c r="D3" s="567"/>
      <c r="E3" s="567"/>
      <c r="F3" s="149"/>
      <c r="G3" s="149"/>
      <c r="H3" s="149"/>
      <c r="I3" s="149"/>
      <c r="J3" s="149"/>
      <c r="K3" s="149"/>
      <c r="L3" s="149"/>
      <c r="M3" s="149"/>
      <c r="N3" s="149"/>
      <c r="O3" s="616"/>
      <c r="P3" s="616"/>
      <c r="Q3" s="804"/>
    </row>
    <row r="4" spans="1:20" ht="26.25" customHeight="1" thickBot="1">
      <c r="A4" s="1940" t="s">
        <v>1152</v>
      </c>
      <c r="B4" s="1941"/>
      <c r="C4" s="1941"/>
      <c r="D4" s="1941"/>
      <c r="E4" s="1941"/>
      <c r="F4" s="1941"/>
      <c r="G4" s="839"/>
      <c r="H4" s="839"/>
      <c r="I4" s="839"/>
      <c r="J4" s="839"/>
      <c r="K4" s="839"/>
      <c r="L4" s="839"/>
      <c r="M4" s="839"/>
      <c r="N4" s="839"/>
      <c r="O4" s="839"/>
      <c r="P4" s="839"/>
      <c r="Q4" s="840"/>
      <c r="R4" s="617"/>
      <c r="S4" s="617"/>
      <c r="T4" s="568"/>
    </row>
    <row r="5" spans="1:20" ht="15.75" thickBot="1">
      <c r="A5" s="659" t="s">
        <v>1174</v>
      </c>
      <c r="B5" s="959">
        <v>43100</v>
      </c>
      <c r="C5" s="650"/>
      <c r="D5" s="660"/>
      <c r="E5" s="660"/>
      <c r="F5" s="660"/>
      <c r="G5" s="660"/>
      <c r="H5" s="660"/>
      <c r="I5" s="661"/>
      <c r="J5" s="661"/>
      <c r="K5" s="660"/>
      <c r="L5" s="660"/>
      <c r="M5" s="661"/>
      <c r="N5" s="661"/>
      <c r="O5" s="661"/>
      <c r="P5" s="661"/>
      <c r="Q5" s="662"/>
    </row>
    <row r="6" spans="1:20" ht="42" customHeight="1">
      <c r="A6" s="618"/>
      <c r="B6" s="1898" t="s">
        <v>1178</v>
      </c>
      <c r="C6" s="1898" t="s">
        <v>1179</v>
      </c>
      <c r="D6" s="1082" t="s">
        <v>1288</v>
      </c>
      <c r="E6" s="1933" t="s">
        <v>1130</v>
      </c>
      <c r="F6" s="1942"/>
      <c r="G6" s="1933" t="s">
        <v>1131</v>
      </c>
      <c r="H6" s="1942"/>
      <c r="I6" s="1933" t="s">
        <v>1133</v>
      </c>
      <c r="J6" s="1942"/>
      <c r="K6" s="1933" t="s">
        <v>1132</v>
      </c>
      <c r="L6" s="1942"/>
      <c r="M6" s="1931" t="s">
        <v>1135</v>
      </c>
      <c r="N6" s="1932"/>
      <c r="O6" s="1933" t="s">
        <v>1186</v>
      </c>
      <c r="P6" s="1934"/>
      <c r="Q6" s="1935" t="s">
        <v>1370</v>
      </c>
    </row>
    <row r="7" spans="1:20" ht="39" thickBot="1">
      <c r="A7" s="651"/>
      <c r="B7" s="1900"/>
      <c r="C7" s="1900"/>
      <c r="D7" s="805"/>
      <c r="E7" s="1078" t="s">
        <v>753</v>
      </c>
      <c r="F7" s="1078" t="s">
        <v>1110</v>
      </c>
      <c r="G7" s="1078" t="s">
        <v>753</v>
      </c>
      <c r="H7" s="1078" t="s">
        <v>1110</v>
      </c>
      <c r="I7" s="1078" t="s">
        <v>753</v>
      </c>
      <c r="J7" s="1078" t="s">
        <v>1110</v>
      </c>
      <c r="K7" s="607" t="s">
        <v>753</v>
      </c>
      <c r="L7" s="607" t="s">
        <v>1110</v>
      </c>
      <c r="M7" s="607" t="s">
        <v>753</v>
      </c>
      <c r="N7" s="1078" t="s">
        <v>1110</v>
      </c>
      <c r="O7" s="1078" t="s">
        <v>753</v>
      </c>
      <c r="P7" s="674" t="s">
        <v>1110</v>
      </c>
      <c r="Q7" s="1936"/>
    </row>
    <row r="8" spans="1:20" ht="20.100000000000001" customHeight="1">
      <c r="A8" s="1937" t="s">
        <v>1155</v>
      </c>
      <c r="B8" s="1938" t="s">
        <v>1176</v>
      </c>
      <c r="C8" s="619"/>
      <c r="D8" s="619"/>
      <c r="E8" s="619"/>
      <c r="F8" s="619"/>
      <c r="G8" s="620"/>
      <c r="H8" s="619"/>
      <c r="I8" s="1081"/>
      <c r="J8" s="1081"/>
      <c r="K8" s="620"/>
      <c r="L8" s="620"/>
      <c r="M8" s="620"/>
      <c r="N8" s="620"/>
      <c r="O8" s="620"/>
      <c r="P8" s="654"/>
      <c r="Q8" s="1917" t="s">
        <v>1224</v>
      </c>
    </row>
    <row r="9" spans="1:20" ht="20.100000000000001" customHeight="1">
      <c r="A9" s="1925"/>
      <c r="B9" s="1508"/>
      <c r="C9" s="652" t="s">
        <v>1555</v>
      </c>
      <c r="D9" s="1072">
        <v>0.54338617845447412</v>
      </c>
      <c r="E9" s="1072"/>
      <c r="F9" s="1072"/>
      <c r="G9" s="1072">
        <f>'Část 15a'!G22/'Část 15a'!G17</f>
        <v>0.66220351827523738</v>
      </c>
      <c r="H9" s="1072"/>
      <c r="I9" s="1072"/>
      <c r="J9" s="1072"/>
      <c r="K9" s="1072">
        <f>'Část 15a'!K22/'Část 15a'!K17</f>
        <v>0.62032573106924838</v>
      </c>
      <c r="L9" s="1072"/>
      <c r="M9" s="1072">
        <f>'Část 15a'!M22/'Část 15a'!M17</f>
        <v>0.47756993967004341</v>
      </c>
      <c r="N9" s="1072"/>
      <c r="O9" s="1072"/>
      <c r="P9" s="655"/>
      <c r="Q9" s="1919"/>
    </row>
    <row r="10" spans="1:20" ht="20.100000000000001" customHeight="1">
      <c r="A10" s="1925"/>
      <c r="B10" s="1909" t="s">
        <v>1177</v>
      </c>
      <c r="C10" s="652"/>
      <c r="D10" s="652"/>
      <c r="E10" s="652"/>
      <c r="F10" s="652"/>
      <c r="G10" s="608"/>
      <c r="H10" s="652"/>
      <c r="I10" s="1079"/>
      <c r="J10" s="1079"/>
      <c r="K10" s="608"/>
      <c r="L10" s="608"/>
      <c r="M10" s="608"/>
      <c r="N10" s="608"/>
      <c r="O10" s="608"/>
      <c r="P10" s="655"/>
      <c r="Q10" s="1919"/>
    </row>
    <row r="11" spans="1:20" ht="20.100000000000001" customHeight="1" thickBot="1">
      <c r="A11" s="1926"/>
      <c r="B11" s="1911"/>
      <c r="C11" s="657" t="s">
        <v>1177</v>
      </c>
      <c r="D11" s="9"/>
      <c r="E11" s="9"/>
      <c r="F11" s="9"/>
      <c r="G11" s="9"/>
      <c r="H11" s="9"/>
      <c r="I11" s="9"/>
      <c r="J11" s="9"/>
      <c r="K11" s="9"/>
      <c r="L11" s="9"/>
      <c r="M11" s="9"/>
      <c r="N11" s="9"/>
      <c r="O11" s="9"/>
      <c r="P11" s="658"/>
      <c r="Q11" s="1920"/>
    </row>
    <row r="12" spans="1:20" ht="30.75" customHeight="1">
      <c r="A12" s="1912" t="s">
        <v>1156</v>
      </c>
      <c r="B12" s="1913"/>
      <c r="C12" s="1914"/>
      <c r="D12" s="1915"/>
      <c r="E12" s="1915"/>
      <c r="F12" s="1915"/>
      <c r="G12" s="1915"/>
      <c r="H12" s="1915"/>
      <c r="I12" s="1915"/>
      <c r="J12" s="1915"/>
      <c r="K12" s="1915"/>
      <c r="L12" s="1915"/>
      <c r="M12" s="1915"/>
      <c r="N12" s="1915"/>
      <c r="O12" s="1915"/>
      <c r="P12" s="1916"/>
      <c r="Q12" s="1927" t="s">
        <v>1153</v>
      </c>
    </row>
    <row r="13" spans="1:20" ht="20.100000000000001" customHeight="1">
      <c r="A13" s="1924" t="s">
        <v>1157</v>
      </c>
      <c r="B13" s="1526" t="s">
        <v>1176</v>
      </c>
      <c r="C13" s="1072" t="s">
        <v>1555</v>
      </c>
      <c r="D13" s="1073">
        <v>1</v>
      </c>
      <c r="E13" s="1073"/>
      <c r="F13" s="1073"/>
      <c r="G13" s="1073">
        <v>1</v>
      </c>
      <c r="H13" s="1073"/>
      <c r="I13" s="1073"/>
      <c r="J13" s="1073"/>
      <c r="K13" s="1073">
        <v>1</v>
      </c>
      <c r="L13" s="1073"/>
      <c r="M13" s="1073">
        <v>1</v>
      </c>
      <c r="N13" s="1073"/>
      <c r="O13" s="1073"/>
      <c r="P13" s="1074"/>
      <c r="Q13" s="1928"/>
    </row>
    <row r="14" spans="1:20" ht="20.100000000000001" customHeight="1">
      <c r="A14" s="1925"/>
      <c r="B14" s="1508"/>
      <c r="C14" s="1094" t="s">
        <v>1177</v>
      </c>
      <c r="D14" s="1073"/>
      <c r="E14" s="1073"/>
      <c r="F14" s="1073"/>
      <c r="G14" s="1073"/>
      <c r="H14" s="1073"/>
      <c r="I14" s="1073"/>
      <c r="J14" s="1073"/>
      <c r="K14" s="1073"/>
      <c r="L14" s="1073"/>
      <c r="M14" s="1073"/>
      <c r="N14" s="1073"/>
      <c r="O14" s="1073"/>
      <c r="P14" s="1074"/>
      <c r="Q14" s="1928"/>
    </row>
    <row r="15" spans="1:20" ht="20.100000000000001" customHeight="1">
      <c r="A15" s="1925"/>
      <c r="B15" s="1909" t="s">
        <v>1177</v>
      </c>
      <c r="C15" s="1072"/>
      <c r="D15" s="1073"/>
      <c r="E15" s="1073"/>
      <c r="F15" s="1073"/>
      <c r="G15" s="1073"/>
      <c r="H15" s="1073"/>
      <c r="I15" s="1073"/>
      <c r="J15" s="1073"/>
      <c r="K15" s="1073"/>
      <c r="L15" s="1073"/>
      <c r="M15" s="1073"/>
      <c r="N15" s="1073"/>
      <c r="O15" s="1073"/>
      <c r="P15" s="1074"/>
      <c r="Q15" s="1928"/>
    </row>
    <row r="16" spans="1:20" ht="20.100000000000001" customHeight="1">
      <c r="A16" s="1930"/>
      <c r="B16" s="1909"/>
      <c r="C16" s="1094" t="s">
        <v>1177</v>
      </c>
      <c r="D16" s="1073"/>
      <c r="E16" s="1073"/>
      <c r="F16" s="1073"/>
      <c r="G16" s="1073"/>
      <c r="H16" s="1073"/>
      <c r="I16" s="1073"/>
      <c r="J16" s="1073"/>
      <c r="K16" s="1073"/>
      <c r="L16" s="1073"/>
      <c r="M16" s="1073"/>
      <c r="N16" s="1073"/>
      <c r="O16" s="1073"/>
      <c r="P16" s="1074"/>
      <c r="Q16" s="1928"/>
    </row>
    <row r="17" spans="1:17" ht="20.100000000000001" customHeight="1">
      <c r="A17" s="1925" t="s">
        <v>1158</v>
      </c>
      <c r="B17" s="1508" t="s">
        <v>1176</v>
      </c>
      <c r="C17" s="1072" t="s">
        <v>1555</v>
      </c>
      <c r="D17" s="1073">
        <v>2</v>
      </c>
      <c r="E17" s="1073"/>
      <c r="F17" s="1073"/>
      <c r="G17" s="1073">
        <v>2</v>
      </c>
      <c r="H17" s="1073"/>
      <c r="I17" s="1073"/>
      <c r="J17" s="1073"/>
      <c r="K17" s="1073">
        <v>2</v>
      </c>
      <c r="L17" s="1073"/>
      <c r="M17" s="1073">
        <v>1</v>
      </c>
      <c r="N17" s="1073"/>
      <c r="O17" s="1073"/>
      <c r="P17" s="1074"/>
      <c r="Q17" s="1928"/>
    </row>
    <row r="18" spans="1:17" ht="20.100000000000001" customHeight="1">
      <c r="A18" s="1925"/>
      <c r="B18" s="1508"/>
      <c r="C18" s="1094" t="s">
        <v>1177</v>
      </c>
      <c r="D18" s="1073"/>
      <c r="E18" s="1073"/>
      <c r="F18" s="1073"/>
      <c r="G18" s="1073"/>
      <c r="H18" s="1073"/>
      <c r="I18" s="1073"/>
      <c r="J18" s="1073"/>
      <c r="K18" s="1073"/>
      <c r="L18" s="1073"/>
      <c r="M18" s="1073"/>
      <c r="N18" s="1073"/>
      <c r="O18" s="1073"/>
      <c r="P18" s="1074"/>
      <c r="Q18" s="1928"/>
    </row>
    <row r="19" spans="1:17" ht="20.100000000000001" customHeight="1">
      <c r="A19" s="1925"/>
      <c r="B19" s="1909" t="s">
        <v>1177</v>
      </c>
      <c r="C19" s="1072"/>
      <c r="D19" s="1073"/>
      <c r="E19" s="1073"/>
      <c r="F19" s="1073"/>
      <c r="G19" s="1073"/>
      <c r="H19" s="1073"/>
      <c r="I19" s="1073"/>
      <c r="J19" s="1073"/>
      <c r="K19" s="1073"/>
      <c r="L19" s="1073"/>
      <c r="M19" s="1073"/>
      <c r="N19" s="1073"/>
      <c r="O19" s="1073"/>
      <c r="P19" s="1074"/>
      <c r="Q19" s="1928"/>
    </row>
    <row r="20" spans="1:17" ht="20.100000000000001" customHeight="1">
      <c r="A20" s="1930"/>
      <c r="B20" s="1909"/>
      <c r="C20" s="1094" t="s">
        <v>1177</v>
      </c>
      <c r="D20" s="1073"/>
      <c r="E20" s="1073"/>
      <c r="F20" s="1073"/>
      <c r="G20" s="1073"/>
      <c r="H20" s="1073"/>
      <c r="I20" s="1073"/>
      <c r="J20" s="1073"/>
      <c r="K20" s="1073"/>
      <c r="L20" s="1073"/>
      <c r="M20" s="1073"/>
      <c r="N20" s="1073"/>
      <c r="O20" s="1073"/>
      <c r="P20" s="1074"/>
      <c r="Q20" s="1928"/>
    </row>
    <row r="21" spans="1:17" ht="20.100000000000001" customHeight="1">
      <c r="A21" s="1924" t="s">
        <v>1159</v>
      </c>
      <c r="B21" s="1508" t="s">
        <v>1176</v>
      </c>
      <c r="C21" s="1072" t="s">
        <v>1555</v>
      </c>
      <c r="D21" s="1075">
        <v>42460</v>
      </c>
      <c r="E21" s="1075"/>
      <c r="F21" s="1075"/>
      <c r="G21" s="1075">
        <v>42460</v>
      </c>
      <c r="H21" s="1075"/>
      <c r="I21" s="1075"/>
      <c r="J21" s="1075"/>
      <c r="K21" s="1075">
        <v>42460</v>
      </c>
      <c r="L21" s="1073"/>
      <c r="M21" s="1075">
        <v>42545</v>
      </c>
      <c r="N21" s="1073"/>
      <c r="O21" s="1073"/>
      <c r="P21" s="1074"/>
      <c r="Q21" s="1928"/>
    </row>
    <row r="22" spans="1:17" ht="20.100000000000001" customHeight="1">
      <c r="A22" s="1925"/>
      <c r="B22" s="1508"/>
      <c r="C22" s="1094" t="s">
        <v>1177</v>
      </c>
      <c r="D22" s="1073"/>
      <c r="E22" s="1073"/>
      <c r="F22" s="1073"/>
      <c r="G22" s="1073"/>
      <c r="H22" s="1073"/>
      <c r="I22" s="1073"/>
      <c r="J22" s="1073"/>
      <c r="K22" s="1073"/>
      <c r="L22" s="1073"/>
      <c r="M22" s="1073"/>
      <c r="N22" s="1073"/>
      <c r="O22" s="1073"/>
      <c r="P22" s="1074"/>
      <c r="Q22" s="1928"/>
    </row>
    <row r="23" spans="1:17" ht="20.100000000000001" customHeight="1">
      <c r="A23" s="1925"/>
      <c r="B23" s="1909" t="s">
        <v>1177</v>
      </c>
      <c r="C23" s="1072"/>
      <c r="D23" s="1073"/>
      <c r="E23" s="1073"/>
      <c r="F23" s="1073"/>
      <c r="G23" s="1073"/>
      <c r="H23" s="1073"/>
      <c r="I23" s="1073"/>
      <c r="J23" s="1073"/>
      <c r="K23" s="1073"/>
      <c r="L23" s="1073"/>
      <c r="M23" s="1073"/>
      <c r="N23" s="1073"/>
      <c r="O23" s="1073"/>
      <c r="P23" s="1074"/>
      <c r="Q23" s="1928"/>
    </row>
    <row r="24" spans="1:17" ht="20.100000000000001" customHeight="1" thickBot="1">
      <c r="A24" s="1926"/>
      <c r="B24" s="1911"/>
      <c r="C24" s="1095" t="s">
        <v>1177</v>
      </c>
      <c r="D24" s="1076"/>
      <c r="E24" s="1076"/>
      <c r="F24" s="1076"/>
      <c r="G24" s="1076"/>
      <c r="H24" s="1076"/>
      <c r="I24" s="1076"/>
      <c r="J24" s="1076"/>
      <c r="K24" s="1076"/>
      <c r="L24" s="1076"/>
      <c r="M24" s="1076"/>
      <c r="N24" s="1076"/>
      <c r="O24" s="1076"/>
      <c r="P24" s="1077"/>
      <c r="Q24" s="1929"/>
    </row>
    <row r="25" spans="1:17" ht="26.25" customHeight="1">
      <c r="A25" s="1912" t="s">
        <v>1160</v>
      </c>
      <c r="B25" s="1913"/>
      <c r="C25" s="1914"/>
      <c r="D25" s="1915"/>
      <c r="E25" s="1915"/>
      <c r="F25" s="1915"/>
      <c r="G25" s="1915"/>
      <c r="H25" s="1915"/>
      <c r="I25" s="1915"/>
      <c r="J25" s="1915"/>
      <c r="K25" s="1915"/>
      <c r="L25" s="1915"/>
      <c r="M25" s="1915"/>
      <c r="N25" s="1915"/>
      <c r="O25" s="1915"/>
      <c r="P25" s="1916"/>
      <c r="Q25" s="1917" t="s">
        <v>1154</v>
      </c>
    </row>
    <row r="26" spans="1:17" ht="20.100000000000001" customHeight="1">
      <c r="A26" s="1921" t="s">
        <v>1278</v>
      </c>
      <c r="B26" s="1508" t="s">
        <v>1176</v>
      </c>
      <c r="C26" s="652"/>
      <c r="D26" s="6"/>
      <c r="E26" s="6"/>
      <c r="F26" s="6"/>
      <c r="G26" s="6"/>
      <c r="H26" s="6"/>
      <c r="I26" s="6"/>
      <c r="J26" s="6"/>
      <c r="K26" s="6"/>
      <c r="L26" s="6"/>
      <c r="M26" s="6"/>
      <c r="N26" s="6"/>
      <c r="O26" s="6"/>
      <c r="P26" s="609"/>
      <c r="Q26" s="1918"/>
    </row>
    <row r="27" spans="1:17" ht="20.100000000000001" customHeight="1">
      <c r="A27" s="1922"/>
      <c r="B27" s="1508"/>
      <c r="C27" s="653" t="s">
        <v>1177</v>
      </c>
      <c r="D27" s="6"/>
      <c r="E27" s="6"/>
      <c r="F27" s="6"/>
      <c r="G27" s="6"/>
      <c r="H27" s="6"/>
      <c r="I27" s="6"/>
      <c r="J27" s="6"/>
      <c r="K27" s="6"/>
      <c r="L27" s="6"/>
      <c r="M27" s="6"/>
      <c r="N27" s="6"/>
      <c r="O27" s="6"/>
      <c r="P27" s="609"/>
      <c r="Q27" s="1919"/>
    </row>
    <row r="28" spans="1:17" ht="20.100000000000001" customHeight="1">
      <c r="A28" s="1922"/>
      <c r="B28" s="1909" t="s">
        <v>1177</v>
      </c>
      <c r="C28" s="652"/>
      <c r="D28" s="6"/>
      <c r="E28" s="6"/>
      <c r="F28" s="6"/>
      <c r="G28" s="6"/>
      <c r="H28" s="6"/>
      <c r="I28" s="6"/>
      <c r="J28" s="6"/>
      <c r="K28" s="6"/>
      <c r="L28" s="6"/>
      <c r="M28" s="6"/>
      <c r="N28" s="6"/>
      <c r="O28" s="6"/>
      <c r="P28" s="609"/>
      <c r="Q28" s="1919"/>
    </row>
    <row r="29" spans="1:17" ht="20.100000000000001" customHeight="1">
      <c r="A29" s="1923"/>
      <c r="B29" s="1909"/>
      <c r="C29" s="653" t="s">
        <v>1177</v>
      </c>
      <c r="D29" s="6"/>
      <c r="E29" s="6"/>
      <c r="F29" s="6"/>
      <c r="G29" s="6"/>
      <c r="H29" s="6"/>
      <c r="I29" s="6"/>
      <c r="J29" s="6"/>
      <c r="K29" s="6"/>
      <c r="L29" s="6"/>
      <c r="M29" s="6"/>
      <c r="N29" s="6"/>
      <c r="O29" s="6"/>
      <c r="P29" s="609"/>
      <c r="Q29" s="1919"/>
    </row>
    <row r="30" spans="1:17" ht="20.100000000000001" customHeight="1">
      <c r="A30" s="1924" t="s">
        <v>1161</v>
      </c>
      <c r="B30" s="1508" t="s">
        <v>1176</v>
      </c>
      <c r="C30" s="652"/>
      <c r="D30" s="6"/>
      <c r="E30" s="6"/>
      <c r="F30" s="6"/>
      <c r="G30" s="6"/>
      <c r="H30" s="6"/>
      <c r="I30" s="6"/>
      <c r="J30" s="6"/>
      <c r="K30" s="6"/>
      <c r="L30" s="6"/>
      <c r="M30" s="6"/>
      <c r="N30" s="6"/>
      <c r="O30" s="6"/>
      <c r="P30" s="609"/>
      <c r="Q30" s="1919"/>
    </row>
    <row r="31" spans="1:17" ht="20.100000000000001" customHeight="1">
      <c r="A31" s="1925"/>
      <c r="B31" s="1508"/>
      <c r="C31" s="653" t="s">
        <v>1177</v>
      </c>
      <c r="D31" s="6"/>
      <c r="E31" s="6"/>
      <c r="F31" s="6"/>
      <c r="G31" s="6"/>
      <c r="H31" s="6"/>
      <c r="I31" s="6"/>
      <c r="J31" s="6"/>
      <c r="K31" s="6"/>
      <c r="L31" s="6"/>
      <c r="M31" s="6"/>
      <c r="N31" s="6"/>
      <c r="O31" s="6"/>
      <c r="P31" s="609"/>
      <c r="Q31" s="1919"/>
    </row>
    <row r="32" spans="1:17" ht="20.100000000000001" customHeight="1">
      <c r="A32" s="1925"/>
      <c r="B32" s="1909" t="s">
        <v>1177</v>
      </c>
      <c r="C32" s="652"/>
      <c r="D32" s="6"/>
      <c r="E32" s="6"/>
      <c r="F32" s="6"/>
      <c r="G32" s="6"/>
      <c r="H32" s="6"/>
      <c r="I32" s="6"/>
      <c r="J32" s="6"/>
      <c r="K32" s="6"/>
      <c r="L32" s="6"/>
      <c r="M32" s="6"/>
      <c r="N32" s="6"/>
      <c r="O32" s="6"/>
      <c r="P32" s="609"/>
      <c r="Q32" s="1919"/>
    </row>
    <row r="33" spans="1:17" ht="20.100000000000001" customHeight="1" thickBot="1">
      <c r="A33" s="1926"/>
      <c r="B33" s="1910"/>
      <c r="C33" s="656" t="s">
        <v>1177</v>
      </c>
      <c r="D33" s="99"/>
      <c r="E33" s="99"/>
      <c r="F33" s="99"/>
      <c r="G33" s="99"/>
      <c r="H33" s="99"/>
      <c r="I33" s="99"/>
      <c r="J33" s="99"/>
      <c r="K33" s="99"/>
      <c r="L33" s="99"/>
      <c r="M33" s="99"/>
      <c r="N33" s="99"/>
      <c r="O33" s="99"/>
      <c r="P33" s="610"/>
      <c r="Q33" s="1920"/>
    </row>
    <row r="34" spans="1:17" ht="15"/>
    <row r="35" spans="1:17" ht="15"/>
    <row r="36" spans="1:17" ht="37.5" customHeight="1">
      <c r="A36" s="1885" t="s">
        <v>1141</v>
      </c>
      <c r="B36" s="1885"/>
      <c r="C36" s="1885"/>
      <c r="D36" s="1885"/>
      <c r="E36" s="1885"/>
      <c r="F36" s="838"/>
      <c r="G36" s="838"/>
      <c r="H36" s="838"/>
      <c r="I36" s="838"/>
    </row>
    <row r="37" spans="1:17" ht="25.5" customHeight="1">
      <c r="A37" s="1885" t="s">
        <v>1142</v>
      </c>
      <c r="B37" s="1885"/>
      <c r="C37" s="1885"/>
      <c r="D37" s="1885"/>
      <c r="E37" s="1885"/>
      <c r="F37" s="1908"/>
      <c r="G37" s="1908"/>
      <c r="H37" s="1908"/>
      <c r="I37" s="1908"/>
    </row>
    <row r="38" spans="1:17" ht="15" customHeight="1">
      <c r="A38" s="1885" t="s">
        <v>1143</v>
      </c>
      <c r="B38" s="1885"/>
      <c r="C38" s="1885"/>
      <c r="D38" s="1885"/>
      <c r="E38" s="1885"/>
      <c r="F38" s="1908"/>
      <c r="G38" s="1908"/>
      <c r="H38" s="1908"/>
      <c r="I38" s="1908"/>
    </row>
    <row r="39" spans="1:17" ht="15" customHeight="1">
      <c r="A39" s="1885" t="s">
        <v>1144</v>
      </c>
      <c r="B39" s="1885"/>
      <c r="C39" s="1885"/>
      <c r="D39" s="1885"/>
      <c r="E39" s="1885"/>
      <c r="F39" s="1908"/>
      <c r="G39" s="1908"/>
      <c r="H39" s="1908"/>
      <c r="I39" s="1908"/>
    </row>
    <row r="40" spans="1:17" ht="15" customHeight="1">
      <c r="A40" s="1885" t="s">
        <v>1145</v>
      </c>
      <c r="B40" s="1885"/>
      <c r="C40" s="1885"/>
      <c r="D40" s="1885"/>
      <c r="E40" s="1885"/>
      <c r="F40" s="1908"/>
      <c r="G40" s="1908"/>
      <c r="H40" s="1908"/>
      <c r="I40" s="1908"/>
    </row>
    <row r="41" spans="1:17" ht="26.25" customHeight="1">
      <c r="A41" s="1885" t="s">
        <v>1146</v>
      </c>
      <c r="B41" s="1885"/>
      <c r="C41" s="1885"/>
      <c r="D41" s="1885"/>
      <c r="E41" s="1885"/>
      <c r="F41" s="1908"/>
      <c r="G41" s="1908"/>
      <c r="H41" s="1908"/>
      <c r="I41" s="1908"/>
    </row>
    <row r="42" spans="1:17" ht="26.25" customHeight="1">
      <c r="A42" s="1885" t="s">
        <v>1147</v>
      </c>
      <c r="B42" s="1885"/>
      <c r="C42" s="1885"/>
      <c r="D42" s="1885"/>
      <c r="E42" s="1885"/>
      <c r="F42" s="1908"/>
      <c r="G42" s="1908"/>
      <c r="H42" s="1908"/>
      <c r="I42" s="1908"/>
    </row>
    <row r="43" spans="1:17" ht="15" customHeight="1">
      <c r="A43" s="1885" t="s">
        <v>1162</v>
      </c>
      <c r="B43" s="1885"/>
      <c r="C43" s="1885"/>
      <c r="D43" s="1885"/>
      <c r="E43" s="1885"/>
      <c r="F43" s="1908"/>
      <c r="G43" s="1908"/>
      <c r="H43" s="1908"/>
      <c r="I43" s="1908"/>
    </row>
    <row r="44" spans="1:17" ht="26.25" customHeight="1">
      <c r="A44" s="615"/>
    </row>
  </sheetData>
  <mergeCells count="51">
    <mergeCell ref="B1:L1"/>
    <mergeCell ref="A4:F4"/>
    <mergeCell ref="B6:B7"/>
    <mergeCell ref="C6:C7"/>
    <mergeCell ref="E6:F6"/>
    <mergeCell ref="G6:H6"/>
    <mergeCell ref="I6:J6"/>
    <mergeCell ref="K6:L6"/>
    <mergeCell ref="M6:N6"/>
    <mergeCell ref="O6:P6"/>
    <mergeCell ref="Q6:Q7"/>
    <mergeCell ref="A8:A11"/>
    <mergeCell ref="B8:B9"/>
    <mergeCell ref="Q8:Q11"/>
    <mergeCell ref="B10:B11"/>
    <mergeCell ref="A12:B12"/>
    <mergeCell ref="C12:P12"/>
    <mergeCell ref="Q12:Q24"/>
    <mergeCell ref="A13:A16"/>
    <mergeCell ref="B13:B14"/>
    <mergeCell ref="B15:B16"/>
    <mergeCell ref="A17:A20"/>
    <mergeCell ref="B17:B18"/>
    <mergeCell ref="B19:B20"/>
    <mergeCell ref="A21:A24"/>
    <mergeCell ref="B21:B22"/>
    <mergeCell ref="B23:B24"/>
    <mergeCell ref="A25:B25"/>
    <mergeCell ref="C25:P25"/>
    <mergeCell ref="Q25:Q33"/>
    <mergeCell ref="A26:A29"/>
    <mergeCell ref="B26:B27"/>
    <mergeCell ref="B28:B29"/>
    <mergeCell ref="A30:A33"/>
    <mergeCell ref="B30:B31"/>
    <mergeCell ref="B32:B33"/>
    <mergeCell ref="A36:E36"/>
    <mergeCell ref="A37:E37"/>
    <mergeCell ref="F37:I37"/>
    <mergeCell ref="A38:E38"/>
    <mergeCell ref="F38:I38"/>
    <mergeCell ref="A42:E42"/>
    <mergeCell ref="F42:I42"/>
    <mergeCell ref="A43:E43"/>
    <mergeCell ref="F43:I43"/>
    <mergeCell ref="A39:E39"/>
    <mergeCell ref="F39:I39"/>
    <mergeCell ref="A40:E40"/>
    <mergeCell ref="F40:I40"/>
    <mergeCell ref="A41:E41"/>
    <mergeCell ref="F41:I4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headerFooter>
    <oddHeader xml:space="preserve">&amp;R&amp;10&amp;"Arial"Air Bank / důvěrné
&amp;"Arial"&amp;06 </oddHeader>
  </headerFooter>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activeCell="N12" sqref="N12"/>
    </sheetView>
  </sheetViews>
  <sheetFormatPr defaultRowHeight="30.75" customHeight="1"/>
  <cols>
    <col min="1" max="1" width="23.5703125" customWidth="1"/>
    <col min="2" max="9" width="11.5703125" customWidth="1"/>
    <col min="10" max="10" width="15" customWidth="1"/>
  </cols>
  <sheetData>
    <row r="1" spans="1:10" ht="30.75" customHeight="1">
      <c r="A1" s="782" t="s">
        <v>1114</v>
      </c>
      <c r="B1" s="1939" t="s">
        <v>1137</v>
      </c>
      <c r="C1" s="1939"/>
      <c r="D1" s="1939"/>
      <c r="E1" s="1939"/>
      <c r="F1" s="1939"/>
      <c r="G1" s="1939"/>
      <c r="H1" s="1939"/>
      <c r="I1" s="1939"/>
      <c r="J1" s="806"/>
    </row>
    <row r="2" spans="1:10" ht="30.75" customHeight="1">
      <c r="A2" s="784" t="s">
        <v>1136</v>
      </c>
      <c r="B2" s="647" t="s">
        <v>1108</v>
      </c>
      <c r="C2" s="648"/>
      <c r="D2" s="648"/>
      <c r="E2" s="648"/>
      <c r="F2" s="648"/>
      <c r="G2" s="648"/>
      <c r="H2" s="648"/>
      <c r="I2" s="648"/>
      <c r="J2" s="807"/>
    </row>
    <row r="3" spans="1:10" ht="15.75" thickBot="1">
      <c r="A3" s="1944" t="s">
        <v>968</v>
      </c>
      <c r="B3" s="1945"/>
      <c r="C3" s="1945"/>
      <c r="D3" s="1945"/>
      <c r="E3" s="1945"/>
      <c r="F3" s="1945"/>
      <c r="G3" s="1945"/>
      <c r="H3" s="1945"/>
      <c r="I3" s="1945"/>
      <c r="J3" s="798"/>
    </row>
    <row r="4" spans="1:10" ht="30.75" customHeight="1" thickBot="1">
      <c r="A4" s="1879" t="s">
        <v>1138</v>
      </c>
      <c r="B4" s="1880"/>
      <c r="C4" s="1880"/>
      <c r="D4" s="1880"/>
      <c r="E4" s="1880"/>
      <c r="F4" s="1880"/>
      <c r="G4" s="1880"/>
      <c r="H4" s="1880"/>
      <c r="I4" s="1880"/>
      <c r="J4" s="1894"/>
    </row>
    <row r="5" spans="1:10" ht="19.5" customHeight="1" thickBot="1">
      <c r="A5" s="633" t="s">
        <v>1174</v>
      </c>
      <c r="B5" s="744"/>
      <c r="C5" s="639"/>
      <c r="D5" s="959">
        <v>43100</v>
      </c>
      <c r="E5" s="639"/>
      <c r="F5" s="639"/>
      <c r="G5" s="639"/>
      <c r="H5" s="639"/>
      <c r="I5" s="639"/>
      <c r="J5" s="748"/>
    </row>
    <row r="6" spans="1:10" ht="21" customHeight="1" thickBot="1">
      <c r="A6" s="663" t="s">
        <v>1129</v>
      </c>
      <c r="B6" s="644"/>
      <c r="C6" s="743"/>
      <c r="D6" s="743">
        <v>2017</v>
      </c>
      <c r="E6" s="743"/>
      <c r="F6" s="743"/>
      <c r="G6" s="743"/>
      <c r="H6" s="743"/>
      <c r="I6" s="743"/>
      <c r="J6" s="747"/>
    </row>
    <row r="7" spans="1:10" ht="54.75" customHeight="1" thickBot="1">
      <c r="A7" s="675"/>
      <c r="B7" s="700" t="s">
        <v>1286</v>
      </c>
      <c r="C7" s="701" t="s">
        <v>1287</v>
      </c>
      <c r="D7" s="676" t="s">
        <v>1130</v>
      </c>
      <c r="E7" s="676" t="s">
        <v>1131</v>
      </c>
      <c r="F7" s="676" t="s">
        <v>1134</v>
      </c>
      <c r="G7" s="676" t="s">
        <v>1132</v>
      </c>
      <c r="H7" s="702" t="s">
        <v>1135</v>
      </c>
      <c r="I7" s="677" t="s">
        <v>1186</v>
      </c>
      <c r="J7" s="1946" t="s">
        <v>1386</v>
      </c>
    </row>
    <row r="8" spans="1:10" ht="26.25">
      <c r="A8" s="742" t="s">
        <v>1319</v>
      </c>
      <c r="B8" s="1005">
        <v>3</v>
      </c>
      <c r="C8" s="1006">
        <v>3</v>
      </c>
      <c r="D8" s="665"/>
      <c r="E8" s="665"/>
      <c r="F8" s="665"/>
      <c r="G8" s="665"/>
      <c r="H8" s="665"/>
      <c r="I8" s="666"/>
      <c r="J8" s="1947"/>
    </row>
    <row r="9" spans="1:10" ht="27">
      <c r="A9" s="745" t="s">
        <v>1355</v>
      </c>
      <c r="B9" s="667"/>
      <c r="C9" s="668"/>
      <c r="D9" s="6"/>
      <c r="E9" s="6">
        <v>483.18</v>
      </c>
      <c r="F9" s="6"/>
      <c r="G9" s="6">
        <v>258.82</v>
      </c>
      <c r="H9" s="6">
        <v>22</v>
      </c>
      <c r="I9" s="609"/>
      <c r="J9" s="1947"/>
    </row>
    <row r="10" spans="1:10" ht="39">
      <c r="A10" s="745" t="s">
        <v>1139</v>
      </c>
      <c r="B10" s="1949">
        <v>603011714</v>
      </c>
      <c r="C10" s="1949"/>
      <c r="D10" s="1949"/>
      <c r="E10" s="1949"/>
      <c r="F10" s="1949"/>
      <c r="G10" s="1949"/>
      <c r="H10" s="1949"/>
      <c r="I10" s="1950"/>
      <c r="J10" s="1947"/>
    </row>
    <row r="11" spans="1:10" ht="27">
      <c r="A11" s="745" t="s">
        <v>1371</v>
      </c>
      <c r="B11" s="1064">
        <v>82200</v>
      </c>
      <c r="C11" s="1050">
        <v>33250231.039999999</v>
      </c>
      <c r="D11" s="1050"/>
      <c r="E11" s="1050">
        <v>197894435</v>
      </c>
      <c r="F11" s="1050"/>
      <c r="G11" s="1050">
        <v>200237037.66</v>
      </c>
      <c r="H11" s="1050">
        <v>17634783</v>
      </c>
      <c r="I11" s="1049"/>
      <c r="J11" s="1947"/>
    </row>
    <row r="12" spans="1:10" ht="27.75" thickBot="1">
      <c r="A12" s="746" t="s">
        <v>1140</v>
      </c>
      <c r="B12" s="1068"/>
      <c r="C12" s="1069">
        <v>11735483.039999999</v>
      </c>
      <c r="D12" s="1069"/>
      <c r="E12" s="1069">
        <v>61514802</v>
      </c>
      <c r="F12" s="1069"/>
      <c r="G12" s="1069">
        <v>43929859.659999996</v>
      </c>
      <c r="H12" s="1069">
        <v>4011616</v>
      </c>
      <c r="I12" s="1070"/>
      <c r="J12" s="1948"/>
    </row>
    <row r="13" spans="1:10" ht="30.75" customHeight="1">
      <c r="C13" s="1096"/>
      <c r="E13" s="1096"/>
      <c r="G13" s="1096"/>
      <c r="H13" s="1096"/>
    </row>
    <row r="14" spans="1:10" ht="42" customHeight="1">
      <c r="A14" s="1943" t="s">
        <v>1381</v>
      </c>
      <c r="B14" s="1943"/>
      <c r="C14" s="1943"/>
      <c r="D14" s="1943"/>
      <c r="E14" s="1943"/>
      <c r="F14" s="1943"/>
      <c r="G14" s="1943"/>
      <c r="H14" s="1943"/>
      <c r="I14" s="1943"/>
    </row>
    <row r="15" spans="1:10" ht="30.75" customHeight="1">
      <c r="A15" s="1943" t="s">
        <v>1142</v>
      </c>
      <c r="B15" s="1943"/>
      <c r="C15" s="1943"/>
      <c r="D15" s="1943"/>
      <c r="E15" s="1943"/>
      <c r="F15" s="1943"/>
      <c r="G15" s="1943"/>
      <c r="H15" s="1943"/>
      <c r="I15" s="1943"/>
    </row>
    <row r="16" spans="1:10" ht="16.5" customHeight="1">
      <c r="A16" s="1943" t="s">
        <v>1143</v>
      </c>
      <c r="B16" s="1943"/>
      <c r="C16" s="1943"/>
      <c r="D16" s="1943"/>
      <c r="E16" s="1943"/>
      <c r="F16" s="1943"/>
      <c r="G16" s="1943"/>
      <c r="H16" s="1943"/>
      <c r="I16" s="1943"/>
    </row>
    <row r="17" spans="1:9" ht="17.25" customHeight="1">
      <c r="A17" s="1943" t="s">
        <v>1144</v>
      </c>
      <c r="B17" s="1943"/>
      <c r="C17" s="1943"/>
      <c r="D17" s="1943"/>
      <c r="E17" s="1943"/>
      <c r="F17" s="1943"/>
      <c r="G17" s="1943"/>
      <c r="H17" s="1943"/>
      <c r="I17" s="1943"/>
    </row>
    <row r="18" spans="1:9" ht="15.75" customHeight="1">
      <c r="A18" s="1943" t="s">
        <v>1145</v>
      </c>
      <c r="B18" s="1943"/>
      <c r="C18" s="1943"/>
      <c r="D18" s="1943"/>
      <c r="E18" s="1943"/>
      <c r="F18" s="1943"/>
      <c r="G18" s="1943"/>
      <c r="H18" s="1943"/>
      <c r="I18" s="1943"/>
    </row>
    <row r="19" spans="1:9" ht="30.75" customHeight="1">
      <c r="A19" s="1943" t="s">
        <v>1146</v>
      </c>
      <c r="B19" s="1943"/>
      <c r="C19" s="1943"/>
      <c r="D19" s="1943"/>
      <c r="E19" s="1943"/>
      <c r="F19" s="1943"/>
      <c r="G19" s="1943"/>
      <c r="H19" s="1943"/>
      <c r="I19" s="1943"/>
    </row>
    <row r="20" spans="1:9" ht="40.5" customHeight="1">
      <c r="A20" s="1943" t="s">
        <v>1147</v>
      </c>
      <c r="B20" s="1943"/>
      <c r="C20" s="1943"/>
      <c r="D20" s="1943"/>
      <c r="E20" s="1943"/>
      <c r="F20" s="1943"/>
      <c r="G20" s="1943"/>
      <c r="H20" s="1943"/>
      <c r="I20" s="1943"/>
    </row>
    <row r="21" spans="1:9" ht="18.75" customHeight="1">
      <c r="A21" s="1943" t="s">
        <v>1162</v>
      </c>
      <c r="B21" s="1943"/>
      <c r="C21" s="1943"/>
      <c r="D21" s="1943"/>
      <c r="E21" s="1943"/>
      <c r="F21" s="1943"/>
      <c r="G21" s="1943"/>
      <c r="H21" s="1943"/>
      <c r="I21" s="1943"/>
    </row>
    <row r="22" spans="1:9" ht="37.5" customHeight="1">
      <c r="A22" s="1943" t="s">
        <v>1356</v>
      </c>
      <c r="B22" s="1943"/>
      <c r="C22" s="1943"/>
      <c r="D22" s="1943"/>
      <c r="E22" s="1943"/>
      <c r="F22" s="1943"/>
      <c r="G22" s="1943"/>
      <c r="H22" s="1943"/>
      <c r="I22" s="1943"/>
    </row>
    <row r="23" spans="1:9" ht="30.75" customHeight="1">
      <c r="A23" s="1943" t="s">
        <v>1148</v>
      </c>
      <c r="B23" s="1943"/>
      <c r="C23" s="1943"/>
      <c r="D23" s="1943"/>
      <c r="E23" s="1943"/>
      <c r="F23" s="1943"/>
      <c r="G23" s="1943"/>
      <c r="H23" s="1943"/>
      <c r="I23" s="1943"/>
    </row>
    <row r="24" spans="1:9" ht="30.75" customHeight="1">
      <c r="A24" s="1943" t="s">
        <v>1149</v>
      </c>
      <c r="B24" s="1943"/>
      <c r="C24" s="1943"/>
      <c r="D24" s="1943"/>
      <c r="E24" s="1943"/>
      <c r="F24" s="1943"/>
      <c r="G24" s="1943"/>
      <c r="H24" s="1943"/>
      <c r="I24" s="1943"/>
    </row>
    <row r="25" spans="1:9" ht="52.5" customHeight="1">
      <c r="A25" s="1943" t="s">
        <v>1150</v>
      </c>
      <c r="B25" s="1943"/>
      <c r="C25" s="1943"/>
      <c r="D25" s="1943"/>
      <c r="E25" s="1943"/>
      <c r="F25" s="1943"/>
      <c r="G25" s="1943"/>
      <c r="H25" s="1943"/>
      <c r="I25" s="1943"/>
    </row>
  </sheetData>
  <mergeCells count="17">
    <mergeCell ref="A20:I20"/>
    <mergeCell ref="B1:I1"/>
    <mergeCell ref="A3:I3"/>
    <mergeCell ref="A4:J4"/>
    <mergeCell ref="J7:J12"/>
    <mergeCell ref="B10:I10"/>
    <mergeCell ref="A14:I14"/>
    <mergeCell ref="A15:I15"/>
    <mergeCell ref="A16:I16"/>
    <mergeCell ref="A17:I17"/>
    <mergeCell ref="A18:I18"/>
    <mergeCell ref="A19:I19"/>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headerFooter>
    <oddHeader xml:space="preserve">&amp;R&amp;10&amp;"Arial"Air Bank / důvěrné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782" t="s">
        <v>1115</v>
      </c>
      <c r="B1" s="808" t="s">
        <v>1137</v>
      </c>
    </row>
    <row r="2" spans="1:2">
      <c r="A2" s="784" t="s">
        <v>1128</v>
      </c>
      <c r="B2" s="809" t="s">
        <v>1108</v>
      </c>
    </row>
    <row r="3" spans="1:2" ht="15.75" thickBot="1">
      <c r="A3" s="1944" t="s">
        <v>968</v>
      </c>
      <c r="B3" s="1952"/>
    </row>
    <row r="4" spans="1:2" ht="36.75" customHeight="1" thickBot="1">
      <c r="A4" s="1940" t="s">
        <v>1281</v>
      </c>
      <c r="B4" s="1951"/>
    </row>
    <row r="5" spans="1:2" ht="15.75" thickBot="1">
      <c r="A5" s="633" t="s">
        <v>1174</v>
      </c>
      <c r="B5" s="984">
        <f>Obsah!C4</f>
        <v>43100</v>
      </c>
    </row>
    <row r="6" spans="1:2">
      <c r="A6" s="679" t="s">
        <v>1190</v>
      </c>
      <c r="B6" s="680" t="s">
        <v>1387</v>
      </c>
    </row>
    <row r="7" spans="1:2" s="226" customFormat="1" ht="20.25" customHeight="1" thickBot="1">
      <c r="A7" s="681" t="s">
        <v>1191</v>
      </c>
      <c r="B7" s="682" t="s">
        <v>1118</v>
      </c>
    </row>
    <row r="8" spans="1:2">
      <c r="A8" s="605" t="s">
        <v>1095</v>
      </c>
      <c r="B8" s="613"/>
    </row>
    <row r="9" spans="1:2">
      <c r="A9" s="605" t="s">
        <v>1096</v>
      </c>
      <c r="B9" s="613"/>
    </row>
    <row r="10" spans="1:2">
      <c r="A10" s="605" t="s">
        <v>1097</v>
      </c>
      <c r="B10" s="613"/>
    </row>
    <row r="11" spans="1:2">
      <c r="A11" s="605" t="s">
        <v>1098</v>
      </c>
      <c r="B11" s="613"/>
    </row>
    <row r="12" spans="1:2">
      <c r="A12" s="605" t="s">
        <v>1099</v>
      </c>
      <c r="B12" s="613"/>
    </row>
    <row r="13" spans="1:2">
      <c r="A13" s="605" t="s">
        <v>1100</v>
      </c>
      <c r="B13" s="613"/>
    </row>
    <row r="14" spans="1:2">
      <c r="A14" s="605" t="s">
        <v>1101</v>
      </c>
      <c r="B14" s="613"/>
    </row>
    <row r="15" spans="1:2">
      <c r="A15" s="605" t="s">
        <v>1102</v>
      </c>
      <c r="B15" s="613"/>
    </row>
    <row r="16" spans="1:2">
      <c r="A16" s="605" t="s">
        <v>1103</v>
      </c>
      <c r="B16" s="613"/>
    </row>
    <row r="17" spans="1:2">
      <c r="A17" s="605" t="s">
        <v>1104</v>
      </c>
      <c r="B17" s="613"/>
    </row>
    <row r="18" spans="1:2">
      <c r="A18" s="605" t="s">
        <v>1105</v>
      </c>
      <c r="B18" s="613"/>
    </row>
    <row r="19" spans="1:2">
      <c r="A19" s="605" t="s">
        <v>1106</v>
      </c>
      <c r="B19" s="613"/>
    </row>
    <row r="20" spans="1:2">
      <c r="A20" s="605" t="s">
        <v>1107</v>
      </c>
      <c r="B20" s="613"/>
    </row>
    <row r="21" spans="1:2">
      <c r="A21" s="605" t="s">
        <v>1093</v>
      </c>
      <c r="B21" s="613"/>
    </row>
    <row r="22" spans="1:2" ht="25.5">
      <c r="A22" s="678" t="s">
        <v>1189</v>
      </c>
      <c r="B22" s="613"/>
    </row>
    <row r="23" spans="1:2" ht="15.75" thickBot="1">
      <c r="A23" s="606"/>
      <c r="B23" s="614"/>
    </row>
    <row r="24" spans="1:2" ht="41.25" customHeight="1">
      <c r="A24" s="1954" t="s">
        <v>1280</v>
      </c>
      <c r="B24" s="1954"/>
    </row>
    <row r="25" spans="1:2" ht="31.5" customHeight="1">
      <c r="A25" s="1953" t="s">
        <v>1289</v>
      </c>
      <c r="B25" s="1953"/>
    </row>
    <row r="26" spans="1:2" ht="27.75" customHeight="1"/>
    <row r="27" spans="1:2">
      <c r="A27" s="226"/>
      <c r="B27" s="226"/>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Normal="100" zoomScaleSheetLayoutView="100" workbookViewId="0"/>
  </sheetViews>
  <sheetFormatPr defaultRowHeight="12.75"/>
  <cols>
    <col min="1" max="1" width="18.5703125" style="226" customWidth="1"/>
    <col min="2" max="2" width="66.5703125" style="226" customWidth="1"/>
    <col min="3" max="3" width="44.42578125" style="226" customWidth="1"/>
    <col min="4" max="4" width="17" style="226" customWidth="1"/>
    <col min="5" max="16384" width="9.140625" style="226"/>
  </cols>
  <sheetData>
    <row r="1" spans="1:17" ht="45.75" customHeight="1">
      <c r="A1" s="770" t="s">
        <v>697</v>
      </c>
      <c r="B1" s="1964" t="s">
        <v>1075</v>
      </c>
      <c r="C1" s="1965"/>
      <c r="D1" s="249"/>
      <c r="E1" s="284"/>
      <c r="F1" s="249"/>
      <c r="G1" s="249"/>
      <c r="H1" s="249"/>
      <c r="I1" s="249"/>
      <c r="J1" s="249"/>
      <c r="K1" s="249"/>
      <c r="L1" s="249"/>
      <c r="M1" s="249"/>
      <c r="N1" s="249"/>
      <c r="O1" s="249"/>
      <c r="P1" s="249"/>
      <c r="Q1" s="249"/>
    </row>
    <row r="2" spans="1:17">
      <c r="A2" s="771" t="s">
        <v>866</v>
      </c>
      <c r="B2" s="803"/>
      <c r="C2" s="810"/>
      <c r="D2" s="249"/>
      <c r="E2" s="284"/>
      <c r="F2" s="249"/>
      <c r="G2" s="249"/>
      <c r="H2" s="249"/>
      <c r="I2" s="249"/>
      <c r="J2" s="249"/>
      <c r="K2" s="249"/>
      <c r="L2" s="249"/>
      <c r="M2" s="249"/>
      <c r="N2" s="249"/>
      <c r="O2" s="249"/>
      <c r="P2" s="249"/>
      <c r="Q2" s="249"/>
    </row>
    <row r="3" spans="1:17" ht="15.75" customHeight="1" thickBot="1">
      <c r="A3" s="1961" t="s">
        <v>968</v>
      </c>
      <c r="B3" s="1962"/>
      <c r="C3" s="1963"/>
      <c r="D3" s="249"/>
      <c r="E3" s="249"/>
      <c r="F3" s="249"/>
      <c r="G3" s="249"/>
      <c r="H3" s="249"/>
      <c r="I3" s="249"/>
      <c r="J3" s="249"/>
      <c r="K3" s="249"/>
      <c r="L3" s="249"/>
      <c r="M3" s="249"/>
      <c r="N3" s="249"/>
      <c r="O3" s="249"/>
      <c r="P3" s="249"/>
      <c r="Q3" s="249"/>
    </row>
    <row r="4" spans="1:17" ht="12.75" customHeight="1">
      <c r="A4" s="1131" t="s">
        <v>852</v>
      </c>
      <c r="B4" s="1132"/>
      <c r="C4" s="1137" t="s">
        <v>929</v>
      </c>
      <c r="D4" s="249"/>
      <c r="E4" s="249"/>
      <c r="F4" s="249"/>
      <c r="G4" s="249"/>
      <c r="H4" s="249"/>
      <c r="I4" s="249"/>
      <c r="J4" s="249"/>
      <c r="K4" s="249"/>
      <c r="L4" s="249"/>
      <c r="M4" s="249"/>
      <c r="N4" s="249"/>
      <c r="O4" s="249"/>
      <c r="P4" s="249"/>
      <c r="Q4" s="249"/>
    </row>
    <row r="5" spans="1:17" ht="15.75" customHeight="1" thickBot="1">
      <c r="A5" s="1134"/>
      <c r="B5" s="1135"/>
      <c r="C5" s="1178"/>
      <c r="D5" s="249"/>
      <c r="E5" s="249"/>
      <c r="F5" s="249"/>
      <c r="G5" s="249"/>
      <c r="H5" s="249"/>
      <c r="I5" s="249"/>
      <c r="J5" s="249"/>
      <c r="K5" s="249"/>
      <c r="L5" s="249"/>
      <c r="M5" s="249"/>
      <c r="N5" s="249"/>
      <c r="O5" s="249"/>
      <c r="P5" s="249"/>
      <c r="Q5" s="249"/>
    </row>
    <row r="6" spans="1:17" s="286" customFormat="1" ht="13.5" customHeight="1" thickBot="1">
      <c r="A6" s="633" t="s">
        <v>1174</v>
      </c>
      <c r="B6" s="744"/>
      <c r="C6" s="985">
        <f>Obsah!C4</f>
        <v>43100</v>
      </c>
      <c r="D6" s="249"/>
      <c r="E6" s="285"/>
      <c r="F6" s="285"/>
      <c r="G6" s="285"/>
      <c r="H6" s="285"/>
      <c r="I6" s="285"/>
      <c r="J6" s="285"/>
      <c r="K6" s="285"/>
      <c r="L6" s="285"/>
      <c r="M6" s="285"/>
      <c r="N6" s="285"/>
      <c r="O6" s="285"/>
      <c r="P6" s="285"/>
      <c r="Q6" s="285"/>
    </row>
    <row r="7" spans="1:17" ht="15">
      <c r="A7" s="586" t="s">
        <v>995</v>
      </c>
      <c r="B7" s="999">
        <v>43100</v>
      </c>
      <c r="C7" s="583"/>
      <c r="D7" s="249"/>
      <c r="E7" s="249"/>
      <c r="F7" s="249"/>
      <c r="H7" s="249"/>
      <c r="I7" s="249"/>
      <c r="J7" s="249"/>
      <c r="K7" s="249"/>
      <c r="L7" s="249"/>
      <c r="M7" s="249"/>
      <c r="N7" s="249"/>
      <c r="O7" s="249"/>
      <c r="P7" s="249"/>
      <c r="Q7" s="249"/>
    </row>
    <row r="8" spans="1:17" ht="15">
      <c r="A8" s="587" t="s">
        <v>34</v>
      </c>
      <c r="B8" s="582" t="s">
        <v>1555</v>
      </c>
      <c r="C8" s="583"/>
      <c r="D8" s="249"/>
      <c r="E8" s="249"/>
      <c r="F8" s="249"/>
      <c r="G8" s="249"/>
      <c r="H8" s="249"/>
      <c r="I8" s="249"/>
      <c r="J8" s="249"/>
      <c r="K8" s="249"/>
      <c r="L8" s="249"/>
      <c r="M8" s="249"/>
      <c r="N8" s="249"/>
      <c r="O8" s="249"/>
      <c r="P8" s="249"/>
      <c r="Q8" s="249"/>
    </row>
    <row r="9" spans="1:17" ht="17.25" customHeight="1" thickBot="1">
      <c r="A9" s="588" t="s">
        <v>996</v>
      </c>
      <c r="B9" s="584" t="s">
        <v>1542</v>
      </c>
      <c r="C9" s="585" t="s">
        <v>1084</v>
      </c>
      <c r="D9" s="249"/>
      <c r="E9" s="249"/>
      <c r="F9" s="249"/>
      <c r="G9" s="249"/>
      <c r="H9" s="249"/>
      <c r="I9" s="249"/>
      <c r="J9" s="249"/>
      <c r="K9" s="249"/>
      <c r="L9" s="249"/>
      <c r="M9" s="249"/>
      <c r="N9" s="249"/>
      <c r="O9" s="249"/>
      <c r="P9" s="249"/>
      <c r="Q9" s="249"/>
    </row>
    <row r="10" spans="1:17" ht="15">
      <c r="A10" s="811"/>
      <c r="B10" s="123"/>
      <c r="C10" s="798"/>
      <c r="D10" s="249"/>
      <c r="E10" s="249"/>
      <c r="F10" s="249"/>
      <c r="G10" s="249"/>
      <c r="H10" s="249"/>
      <c r="I10" s="249"/>
      <c r="J10" s="249"/>
      <c r="K10" s="249"/>
      <c r="L10" s="249"/>
      <c r="M10" s="249"/>
      <c r="N10" s="249"/>
      <c r="O10" s="249"/>
      <c r="P10" s="249"/>
      <c r="Q10" s="249"/>
    </row>
    <row r="11" spans="1:17" ht="15">
      <c r="A11" s="812" t="s">
        <v>1085</v>
      </c>
      <c r="B11" s="123"/>
      <c r="C11" s="798"/>
      <c r="D11" s="249"/>
      <c r="E11" s="249"/>
      <c r="F11" s="249"/>
      <c r="G11" s="249"/>
      <c r="H11" s="249"/>
      <c r="I11" s="249"/>
      <c r="J11" s="249"/>
      <c r="K11" s="249"/>
      <c r="L11" s="249"/>
      <c r="M11" s="249"/>
      <c r="N11" s="249"/>
      <c r="O11" s="249"/>
      <c r="P11" s="249"/>
      <c r="Q11" s="249"/>
    </row>
    <row r="12" spans="1:17" ht="19.5" thickBot="1">
      <c r="A12" s="813"/>
      <c r="B12" s="123"/>
      <c r="C12" s="798"/>
      <c r="D12" s="249"/>
      <c r="E12" s="249"/>
      <c r="F12" s="249"/>
      <c r="G12" s="249"/>
      <c r="H12" s="249"/>
      <c r="I12" s="249"/>
      <c r="J12" s="249"/>
      <c r="K12" s="249"/>
      <c r="L12" s="249"/>
      <c r="M12" s="249"/>
      <c r="N12" s="249"/>
      <c r="O12" s="249"/>
      <c r="P12" s="249"/>
      <c r="Q12" s="249"/>
    </row>
    <row r="13" spans="1:17" ht="15.75" thickBot="1">
      <c r="A13" s="589"/>
      <c r="B13" s="737"/>
      <c r="C13" s="590" t="s">
        <v>997</v>
      </c>
      <c r="D13" s="249"/>
      <c r="E13" s="249"/>
      <c r="F13" s="249"/>
      <c r="G13" s="249"/>
      <c r="H13" s="249"/>
      <c r="I13" s="249"/>
      <c r="J13" s="249"/>
      <c r="K13" s="249"/>
      <c r="L13" s="249"/>
      <c r="M13" s="249"/>
      <c r="N13" s="249"/>
      <c r="O13" s="249"/>
      <c r="P13" s="249"/>
      <c r="Q13" s="249"/>
    </row>
    <row r="14" spans="1:17" ht="15.75" thickBot="1">
      <c r="A14" s="591">
        <v>1</v>
      </c>
      <c r="B14" s="576" t="s">
        <v>998</v>
      </c>
      <c r="C14" s="986">
        <v>98059984.002770007</v>
      </c>
      <c r="D14" s="249"/>
      <c r="E14" s="249"/>
      <c r="F14" s="249"/>
      <c r="G14" s="249"/>
      <c r="H14" s="249"/>
      <c r="I14" s="249"/>
      <c r="J14" s="249"/>
      <c r="K14" s="249"/>
      <c r="L14" s="249"/>
      <c r="M14" s="249"/>
      <c r="N14" s="249"/>
      <c r="O14" s="249"/>
      <c r="P14" s="249"/>
      <c r="Q14" s="249"/>
    </row>
    <row r="15" spans="1:17" ht="26.25" thickBot="1">
      <c r="A15" s="591">
        <v>2</v>
      </c>
      <c r="B15" s="576" t="s">
        <v>1073</v>
      </c>
      <c r="C15" s="986">
        <v>0</v>
      </c>
      <c r="D15" s="249"/>
      <c r="E15" s="249"/>
      <c r="F15" s="249"/>
      <c r="G15" s="249"/>
      <c r="H15" s="249"/>
      <c r="I15" s="249"/>
      <c r="J15" s="249"/>
      <c r="K15" s="249"/>
      <c r="L15" s="249"/>
      <c r="M15" s="249"/>
      <c r="N15" s="249"/>
      <c r="O15" s="249"/>
      <c r="P15" s="249"/>
      <c r="Q15" s="249"/>
    </row>
    <row r="16" spans="1:17" ht="51.75" thickBot="1">
      <c r="A16" s="591">
        <v>3</v>
      </c>
      <c r="B16" s="577" t="s">
        <v>1074</v>
      </c>
      <c r="C16" s="986"/>
      <c r="D16" s="249"/>
      <c r="E16" s="249"/>
      <c r="F16" s="249"/>
      <c r="G16" s="249"/>
      <c r="H16" s="249"/>
      <c r="I16" s="249"/>
      <c r="J16" s="249"/>
      <c r="K16" s="249"/>
      <c r="L16" s="249"/>
      <c r="M16" s="249"/>
      <c r="N16" s="249"/>
      <c r="O16" s="249"/>
      <c r="P16" s="249"/>
      <c r="Q16" s="249"/>
    </row>
    <row r="17" spans="1:17" ht="15.75" thickBot="1">
      <c r="A17" s="591">
        <v>4</v>
      </c>
      <c r="B17" s="576" t="s">
        <v>999</v>
      </c>
      <c r="C17" s="986">
        <v>828960.76350627595</v>
      </c>
      <c r="D17" s="249"/>
      <c r="E17" s="249"/>
      <c r="F17" s="249"/>
      <c r="G17" s="249"/>
      <c r="H17" s="249"/>
      <c r="I17" s="249"/>
      <c r="J17" s="249"/>
      <c r="K17" s="249"/>
      <c r="L17" s="249"/>
      <c r="M17" s="249"/>
      <c r="N17" s="249"/>
      <c r="O17" s="249"/>
      <c r="P17" s="249"/>
      <c r="Q17" s="249"/>
    </row>
    <row r="18" spans="1:17" ht="15.75" thickBot="1">
      <c r="A18" s="591">
        <v>5</v>
      </c>
      <c r="B18" s="576" t="s">
        <v>1000</v>
      </c>
      <c r="C18" s="986">
        <v>0</v>
      </c>
      <c r="D18" s="249"/>
      <c r="E18" s="249"/>
      <c r="F18" s="249"/>
      <c r="G18" s="249"/>
      <c r="H18" s="249"/>
      <c r="I18" s="249"/>
      <c r="J18" s="249"/>
      <c r="K18" s="249"/>
      <c r="L18" s="249"/>
      <c r="M18" s="249"/>
      <c r="N18" s="249"/>
      <c r="O18" s="249"/>
      <c r="P18" s="249"/>
      <c r="Q18" s="249"/>
    </row>
    <row r="19" spans="1:17" ht="26.25" thickBot="1">
      <c r="A19" s="591">
        <v>6</v>
      </c>
      <c r="B19" s="576" t="s">
        <v>1001</v>
      </c>
      <c r="C19" s="986">
        <v>1382197.6389609999</v>
      </c>
      <c r="D19" s="249"/>
      <c r="E19" s="249"/>
      <c r="F19" s="249"/>
      <c r="G19" s="249"/>
      <c r="H19" s="249"/>
      <c r="I19" s="249"/>
      <c r="J19" s="249"/>
      <c r="K19" s="249"/>
      <c r="L19" s="249"/>
      <c r="M19" s="249"/>
      <c r="N19" s="249"/>
      <c r="O19" s="249"/>
      <c r="P19" s="249"/>
      <c r="Q19" s="249"/>
    </row>
    <row r="20" spans="1:17" ht="26.25" thickBot="1">
      <c r="A20" s="593" t="s">
        <v>1002</v>
      </c>
      <c r="B20" s="576" t="s">
        <v>1003</v>
      </c>
      <c r="C20" s="986"/>
      <c r="D20" s="249"/>
      <c r="E20" s="249"/>
      <c r="F20" s="249"/>
      <c r="G20" s="249"/>
      <c r="H20" s="249"/>
      <c r="I20" s="249"/>
      <c r="J20" s="249"/>
      <c r="K20" s="249"/>
      <c r="L20" s="249"/>
      <c r="M20" s="249"/>
      <c r="N20" s="249"/>
      <c r="O20" s="249"/>
      <c r="P20" s="249"/>
      <c r="Q20" s="249"/>
    </row>
    <row r="21" spans="1:17" ht="26.25" thickBot="1">
      <c r="A21" s="593" t="s">
        <v>1004</v>
      </c>
      <c r="B21" s="576" t="s">
        <v>1076</v>
      </c>
      <c r="C21" s="986"/>
      <c r="D21" s="249"/>
      <c r="E21" s="249"/>
      <c r="F21" s="249"/>
      <c r="G21" s="249"/>
      <c r="H21" s="249"/>
      <c r="I21" s="249"/>
      <c r="J21" s="249"/>
      <c r="K21" s="249"/>
      <c r="L21" s="249"/>
      <c r="M21" s="249"/>
      <c r="N21" s="249"/>
      <c r="O21" s="249"/>
      <c r="P21" s="249"/>
      <c r="Q21" s="249"/>
    </row>
    <row r="22" spans="1:17" ht="15.75" thickBot="1">
      <c r="A22" s="591">
        <v>7</v>
      </c>
      <c r="B22" s="576" t="s">
        <v>1005</v>
      </c>
      <c r="C22" s="987">
        <v>-2402093.9630357898</v>
      </c>
      <c r="D22" s="249"/>
      <c r="E22" s="249"/>
      <c r="F22" s="249"/>
      <c r="G22" s="249"/>
      <c r="H22" s="249"/>
      <c r="I22" s="249"/>
      <c r="J22" s="249"/>
      <c r="K22" s="249"/>
      <c r="L22" s="249"/>
      <c r="M22" s="249"/>
      <c r="N22" s="249"/>
      <c r="O22" s="249"/>
      <c r="P22" s="249"/>
      <c r="Q22" s="249"/>
    </row>
    <row r="23" spans="1:17" ht="15.75" thickBot="1">
      <c r="A23" s="594">
        <v>8</v>
      </c>
      <c r="B23" s="595" t="s">
        <v>1006</v>
      </c>
      <c r="C23" s="988">
        <f>SUM(C14:C22)</f>
        <v>97869048.442201495</v>
      </c>
      <c r="D23" s="249"/>
      <c r="E23" s="249"/>
      <c r="F23" s="249"/>
      <c r="G23" s="249"/>
      <c r="H23" s="249"/>
      <c r="I23" s="249"/>
      <c r="J23" s="249"/>
      <c r="K23" s="249"/>
      <c r="L23" s="249"/>
      <c r="M23" s="249"/>
      <c r="N23" s="249"/>
      <c r="O23" s="249"/>
      <c r="P23" s="249"/>
      <c r="Q23" s="249"/>
    </row>
    <row r="24" spans="1:17" ht="33.75" customHeight="1">
      <c r="A24" s="1966" t="s">
        <v>1086</v>
      </c>
      <c r="B24" s="1967"/>
      <c r="C24" s="1968"/>
      <c r="D24" s="249"/>
      <c r="E24" s="249"/>
      <c r="F24" s="249"/>
      <c r="G24" s="249"/>
      <c r="H24" s="249"/>
      <c r="I24" s="249"/>
      <c r="J24" s="249"/>
      <c r="K24" s="249"/>
      <c r="L24" s="249"/>
      <c r="M24" s="249"/>
      <c r="N24" s="249"/>
      <c r="O24" s="249"/>
      <c r="P24" s="249"/>
      <c r="Q24" s="249"/>
    </row>
    <row r="25" spans="1:17" ht="15">
      <c r="A25" s="811"/>
      <c r="B25" s="123"/>
      <c r="C25" s="798"/>
      <c r="D25" s="249"/>
      <c r="E25" s="249"/>
      <c r="F25" s="249"/>
      <c r="G25" s="249"/>
      <c r="H25" s="249"/>
      <c r="I25" s="249"/>
      <c r="J25" s="249"/>
      <c r="K25" s="249"/>
      <c r="L25" s="249"/>
      <c r="M25" s="249"/>
      <c r="N25" s="249"/>
      <c r="O25" s="249"/>
      <c r="P25" s="249"/>
      <c r="Q25" s="249"/>
    </row>
    <row r="26" spans="1:17" ht="15">
      <c r="A26" s="812" t="s">
        <v>1007</v>
      </c>
      <c r="B26" s="123"/>
      <c r="C26" s="798"/>
      <c r="D26" s="249"/>
      <c r="E26" s="249"/>
      <c r="F26" s="249"/>
      <c r="G26" s="249"/>
      <c r="H26" s="249"/>
      <c r="I26" s="249"/>
      <c r="J26" s="249"/>
      <c r="K26" s="249"/>
      <c r="L26" s="249"/>
      <c r="M26" s="249"/>
      <c r="N26" s="249"/>
      <c r="O26" s="249"/>
      <c r="P26" s="249"/>
      <c r="Q26" s="249"/>
    </row>
    <row r="27" spans="1:17" ht="19.5" thickBot="1">
      <c r="A27" s="813"/>
      <c r="B27" s="123"/>
      <c r="C27" s="798"/>
    </row>
    <row r="28" spans="1:17" ht="26.25" thickBot="1">
      <c r="A28" s="589"/>
      <c r="B28" s="737"/>
      <c r="C28" s="590" t="s">
        <v>1388</v>
      </c>
    </row>
    <row r="29" spans="1:17" ht="13.5" thickBot="1">
      <c r="A29" s="1981" t="s">
        <v>1009</v>
      </c>
      <c r="B29" s="1982"/>
      <c r="C29" s="1983"/>
    </row>
    <row r="30" spans="1:17" ht="26.25" thickBot="1">
      <c r="A30" s="591">
        <v>1</v>
      </c>
      <c r="B30" s="576" t="s">
        <v>1010</v>
      </c>
      <c r="C30" s="986">
        <v>64884178.645278797</v>
      </c>
    </row>
    <row r="31" spans="1:17" ht="15.75" thickBot="1">
      <c r="A31" s="591">
        <v>2</v>
      </c>
      <c r="B31" s="576" t="s">
        <v>1011</v>
      </c>
      <c r="C31" s="986">
        <v>-1131128.88332458</v>
      </c>
    </row>
    <row r="32" spans="1:17" ht="26.25" thickBot="1">
      <c r="A32" s="596">
        <v>3</v>
      </c>
      <c r="B32" s="579" t="s">
        <v>1077</v>
      </c>
      <c r="C32" s="989">
        <f>C30+C31</f>
        <v>63753049.761954218</v>
      </c>
    </row>
    <row r="33" spans="1:3" ht="13.5" thickBot="1">
      <c r="A33" s="1975" t="s">
        <v>1012</v>
      </c>
      <c r="B33" s="1976"/>
      <c r="C33" s="1977"/>
    </row>
    <row r="34" spans="1:3" ht="26.25" thickBot="1">
      <c r="A34" s="591">
        <v>4</v>
      </c>
      <c r="B34" s="576" t="s">
        <v>1078</v>
      </c>
      <c r="C34" s="986">
        <v>672437.28156003798</v>
      </c>
    </row>
    <row r="35" spans="1:3" ht="26.25" thickBot="1">
      <c r="A35" s="591">
        <v>5</v>
      </c>
      <c r="B35" s="576" t="s">
        <v>1013</v>
      </c>
      <c r="C35" s="986">
        <v>156523.481946238</v>
      </c>
    </row>
    <row r="36" spans="1:3" ht="15.75" thickBot="1">
      <c r="A36" s="593" t="s">
        <v>1014</v>
      </c>
      <c r="B36" s="576" t="s">
        <v>1015</v>
      </c>
      <c r="C36" s="592"/>
    </row>
    <row r="37" spans="1:3" ht="26.25" thickBot="1">
      <c r="A37" s="591">
        <v>6</v>
      </c>
      <c r="B37" s="576" t="s">
        <v>1016</v>
      </c>
      <c r="C37" s="592"/>
    </row>
    <row r="38" spans="1:3" ht="26.25" thickBot="1">
      <c r="A38" s="591">
        <v>7</v>
      </c>
      <c r="B38" s="576" t="s">
        <v>1079</v>
      </c>
      <c r="C38" s="592"/>
    </row>
    <row r="39" spans="1:3" ht="15.75" thickBot="1">
      <c r="A39" s="591">
        <v>8</v>
      </c>
      <c r="B39" s="576" t="s">
        <v>1017</v>
      </c>
      <c r="C39" s="592"/>
    </row>
    <row r="40" spans="1:3" ht="15.75" thickBot="1">
      <c r="A40" s="591">
        <v>9</v>
      </c>
      <c r="B40" s="576" t="s">
        <v>1018</v>
      </c>
      <c r="C40" s="592"/>
    </row>
    <row r="41" spans="1:3" ht="26.25" thickBot="1">
      <c r="A41" s="591">
        <v>10</v>
      </c>
      <c r="B41" s="576" t="s">
        <v>1019</v>
      </c>
      <c r="C41" s="592"/>
    </row>
    <row r="42" spans="1:3" ht="15.75" thickBot="1">
      <c r="A42" s="596">
        <v>11</v>
      </c>
      <c r="B42" s="579" t="s">
        <v>1020</v>
      </c>
      <c r="C42" s="989">
        <f>C34+C35</f>
        <v>828960.76350627595</v>
      </c>
    </row>
    <row r="43" spans="1:3" ht="13.5" thickBot="1">
      <c r="A43" s="1975" t="s">
        <v>1021</v>
      </c>
      <c r="B43" s="1976"/>
      <c r="C43" s="1977"/>
    </row>
    <row r="44" spans="1:3" ht="26.25" thickBot="1">
      <c r="A44" s="591">
        <v>12</v>
      </c>
      <c r="B44" s="576" t="s">
        <v>1022</v>
      </c>
      <c r="C44" s="986">
        <v>31904840.27778</v>
      </c>
    </row>
    <row r="45" spans="1:3" ht="26.25" thickBot="1">
      <c r="A45" s="591">
        <v>13</v>
      </c>
      <c r="B45" s="576" t="s">
        <v>1023</v>
      </c>
      <c r="C45" s="592"/>
    </row>
    <row r="46" spans="1:3" ht="15.75" thickBot="1">
      <c r="A46" s="591">
        <v>14</v>
      </c>
      <c r="B46" s="576" t="s">
        <v>1024</v>
      </c>
      <c r="C46" s="592"/>
    </row>
    <row r="47" spans="1:3" ht="26.25" thickBot="1">
      <c r="A47" s="593" t="s">
        <v>1025</v>
      </c>
      <c r="B47" s="576" t="s">
        <v>1026</v>
      </c>
      <c r="C47" s="592"/>
    </row>
    <row r="48" spans="1:3" ht="15.75" thickBot="1">
      <c r="A48" s="591">
        <v>15</v>
      </c>
      <c r="B48" s="576" t="s">
        <v>1027</v>
      </c>
      <c r="C48" s="592"/>
    </row>
    <row r="49" spans="1:3" ht="15.75" thickBot="1">
      <c r="A49" s="593" t="s">
        <v>1028</v>
      </c>
      <c r="B49" s="576" t="s">
        <v>1029</v>
      </c>
      <c r="C49" s="592"/>
    </row>
    <row r="50" spans="1:3" ht="26.25" thickBot="1">
      <c r="A50" s="596">
        <v>16</v>
      </c>
      <c r="B50" s="579" t="s">
        <v>1030</v>
      </c>
      <c r="C50" s="989">
        <f>C44</f>
        <v>31904840.27778</v>
      </c>
    </row>
    <row r="51" spans="1:3" ht="13.5" thickBot="1">
      <c r="A51" s="1975" t="s">
        <v>1031</v>
      </c>
      <c r="B51" s="1976"/>
      <c r="C51" s="1977"/>
    </row>
    <row r="52" spans="1:3" ht="15.75" thickBot="1">
      <c r="A52" s="591">
        <v>17</v>
      </c>
      <c r="B52" s="576" t="s">
        <v>1032</v>
      </c>
      <c r="C52" s="986">
        <v>1697976.0216099999</v>
      </c>
    </row>
    <row r="53" spans="1:3" ht="15.75" thickBot="1">
      <c r="A53" s="591">
        <v>18</v>
      </c>
      <c r="B53" s="576" t="s">
        <v>1033</v>
      </c>
      <c r="C53" s="986">
        <v>-315778.38264899998</v>
      </c>
    </row>
    <row r="54" spans="1:3" ht="13.5" customHeight="1" thickBot="1">
      <c r="A54" s="596">
        <v>19</v>
      </c>
      <c r="B54" s="579" t="s">
        <v>1034</v>
      </c>
      <c r="C54" s="989">
        <f>C52+C53</f>
        <v>1382197.6389609999</v>
      </c>
    </row>
    <row r="55" spans="1:3" ht="13.5" thickBot="1">
      <c r="A55" s="1978" t="s">
        <v>1035</v>
      </c>
      <c r="B55" s="1979"/>
      <c r="C55" s="1980"/>
    </row>
    <row r="56" spans="1:3" ht="26.25" thickBot="1">
      <c r="A56" s="593" t="s">
        <v>1036</v>
      </c>
      <c r="B56" s="576" t="s">
        <v>1037</v>
      </c>
      <c r="C56" s="592"/>
    </row>
    <row r="57" spans="1:3" ht="26.25" thickBot="1">
      <c r="A57" s="593" t="s">
        <v>1038</v>
      </c>
      <c r="B57" s="576" t="s">
        <v>1080</v>
      </c>
      <c r="C57" s="592"/>
    </row>
    <row r="58" spans="1:3" ht="13.5" thickBot="1">
      <c r="A58" s="1975" t="s">
        <v>1039</v>
      </c>
      <c r="B58" s="1976"/>
      <c r="C58" s="1977"/>
    </row>
    <row r="59" spans="1:3" ht="15.75" thickBot="1">
      <c r="A59" s="591">
        <v>20</v>
      </c>
      <c r="B59" s="580" t="s">
        <v>1040</v>
      </c>
      <c r="C59" s="986">
        <v>4429013.4593954198</v>
      </c>
    </row>
    <row r="60" spans="1:3" ht="26.25" thickBot="1">
      <c r="A60" s="596">
        <v>21</v>
      </c>
      <c r="B60" s="579" t="s">
        <v>1041</v>
      </c>
      <c r="C60" s="989">
        <f>C32+C42+C50+C54</f>
        <v>97869048.442201495</v>
      </c>
    </row>
    <row r="61" spans="1:3" ht="13.5" thickBot="1">
      <c r="A61" s="1975" t="s">
        <v>1042</v>
      </c>
      <c r="B61" s="1976"/>
      <c r="C61" s="1977"/>
    </row>
    <row r="62" spans="1:3" ht="15.75" thickBot="1">
      <c r="A62" s="596">
        <v>22</v>
      </c>
      <c r="B62" s="579" t="s">
        <v>1042</v>
      </c>
      <c r="C62" s="990">
        <v>4.5254485763301003E-2</v>
      </c>
    </row>
    <row r="63" spans="1:3" ht="13.5" thickBot="1">
      <c r="A63" s="1972" t="s">
        <v>1043</v>
      </c>
      <c r="B63" s="1973"/>
      <c r="C63" s="1974"/>
    </row>
    <row r="64" spans="1:3" ht="15.75" thickBot="1">
      <c r="A64" s="593" t="s">
        <v>1044</v>
      </c>
      <c r="B64" s="576" t="s">
        <v>1045</v>
      </c>
      <c r="C64" s="592"/>
    </row>
    <row r="65" spans="1:3" ht="26.25" thickBot="1">
      <c r="A65" s="597" t="s">
        <v>1046</v>
      </c>
      <c r="B65" s="598" t="s">
        <v>1047</v>
      </c>
      <c r="C65" s="599"/>
    </row>
    <row r="66" spans="1:3" ht="15">
      <c r="A66" s="814"/>
      <c r="B66" s="123"/>
      <c r="C66" s="798"/>
    </row>
    <row r="67" spans="1:3" ht="15">
      <c r="A67" s="812" t="s">
        <v>1082</v>
      </c>
      <c r="B67" s="123"/>
      <c r="C67" s="798"/>
    </row>
    <row r="68" spans="1:3" ht="15.75" thickBot="1">
      <c r="A68" s="815"/>
      <c r="B68" s="123"/>
      <c r="C68" s="798"/>
    </row>
    <row r="69" spans="1:3" ht="15.75" thickBot="1">
      <c r="A69" s="589"/>
      <c r="B69" s="737"/>
      <c r="C69" s="590" t="s">
        <v>1008</v>
      </c>
    </row>
    <row r="70" spans="1:3" ht="26.25" thickBot="1">
      <c r="A70" s="593" t="s">
        <v>1048</v>
      </c>
      <c r="B70" s="576" t="s">
        <v>1081</v>
      </c>
      <c r="C70" s="986">
        <v>64884178.645278797</v>
      </c>
    </row>
    <row r="71" spans="1:3" ht="15.75" thickBot="1">
      <c r="A71" s="593" t="s">
        <v>1049</v>
      </c>
      <c r="B71" s="578" t="s">
        <v>1050</v>
      </c>
      <c r="C71" s="986">
        <v>0</v>
      </c>
    </row>
    <row r="72" spans="1:3" ht="15.75" thickBot="1">
      <c r="A72" s="593" t="s">
        <v>1051</v>
      </c>
      <c r="B72" s="578" t="s">
        <v>1052</v>
      </c>
      <c r="C72" s="986">
        <v>0</v>
      </c>
    </row>
    <row r="73" spans="1:3" ht="15.75" thickBot="1">
      <c r="A73" s="593" t="s">
        <v>1053</v>
      </c>
      <c r="B73" s="581" t="s">
        <v>1054</v>
      </c>
      <c r="C73" s="986">
        <v>0</v>
      </c>
    </row>
    <row r="74" spans="1:3" ht="15.75" thickBot="1">
      <c r="A74" s="593" t="s">
        <v>1055</v>
      </c>
      <c r="B74" s="581" t="s">
        <v>1056</v>
      </c>
      <c r="C74" s="991">
        <v>20921454.423454002</v>
      </c>
    </row>
    <row r="75" spans="1:3" ht="39" thickBot="1">
      <c r="A75" s="593" t="s">
        <v>1057</v>
      </c>
      <c r="B75" s="581" t="s">
        <v>1058</v>
      </c>
      <c r="C75" s="991">
        <v>0</v>
      </c>
    </row>
    <row r="76" spans="1:3" ht="15.75" thickBot="1">
      <c r="A76" s="593" t="s">
        <v>1059</v>
      </c>
      <c r="B76" s="581" t="s">
        <v>1060</v>
      </c>
      <c r="C76" s="986">
        <v>744622.57166000002</v>
      </c>
    </row>
    <row r="77" spans="1:3" ht="15.75" thickBot="1">
      <c r="A77" s="593" t="s">
        <v>1061</v>
      </c>
      <c r="B77" s="581" t="s">
        <v>1062</v>
      </c>
      <c r="C77" s="992">
        <v>1113160.81656582</v>
      </c>
    </row>
    <row r="78" spans="1:3" ht="15.75" thickBot="1">
      <c r="A78" s="593" t="s">
        <v>1063</v>
      </c>
      <c r="B78" s="581" t="s">
        <v>60</v>
      </c>
      <c r="C78" s="992">
        <v>12552598.423297299</v>
      </c>
    </row>
    <row r="79" spans="1:3" ht="15.75" thickBot="1">
      <c r="A79" s="593" t="s">
        <v>1064</v>
      </c>
      <c r="B79" s="581" t="s">
        <v>1065</v>
      </c>
      <c r="C79" s="992">
        <v>24100185.082589999</v>
      </c>
    </row>
    <row r="80" spans="1:3" ht="15.75" thickBot="1">
      <c r="A80" s="593" t="s">
        <v>1066</v>
      </c>
      <c r="B80" s="581" t="s">
        <v>62</v>
      </c>
      <c r="C80" s="992">
        <v>172062.23911569</v>
      </c>
    </row>
    <row r="81" spans="1:3" ht="26.25" thickBot="1">
      <c r="A81" s="597" t="s">
        <v>1067</v>
      </c>
      <c r="B81" s="600" t="s">
        <v>1068</v>
      </c>
      <c r="C81" s="993">
        <v>5280095.0885959901</v>
      </c>
    </row>
    <row r="82" spans="1:3" ht="35.25" customHeight="1">
      <c r="A82" s="1969" t="s">
        <v>1083</v>
      </c>
      <c r="B82" s="1970"/>
      <c r="C82" s="1971"/>
    </row>
    <row r="83" spans="1:3" ht="15">
      <c r="A83" s="816"/>
      <c r="B83" s="123"/>
      <c r="C83" s="798"/>
    </row>
    <row r="84" spans="1:3" ht="15">
      <c r="A84" s="812" t="s">
        <v>1072</v>
      </c>
      <c r="B84" s="123"/>
      <c r="C84" s="798"/>
    </row>
    <row r="85" spans="1:3" ht="15.75" thickBot="1">
      <c r="A85" s="817"/>
      <c r="B85" s="123"/>
      <c r="C85" s="798"/>
    </row>
    <row r="86" spans="1:3" ht="15.75" thickBot="1">
      <c r="A86" s="1955"/>
      <c r="B86" s="1956"/>
      <c r="C86" s="601" t="s">
        <v>990</v>
      </c>
    </row>
    <row r="87" spans="1:3" ht="15.75" thickBot="1">
      <c r="A87" s="1957"/>
      <c r="B87" s="1958"/>
      <c r="C87" s="602" t="s">
        <v>1069</v>
      </c>
    </row>
    <row r="88" spans="1:3" ht="15.75" thickBot="1">
      <c r="A88" s="603" t="s">
        <v>974</v>
      </c>
      <c r="B88" s="1959"/>
      <c r="C88" s="1960"/>
    </row>
    <row r="89" spans="1:3" ht="135.75" thickBot="1">
      <c r="A89" s="591">
        <v>1</v>
      </c>
      <c r="B89" s="576" t="s">
        <v>853</v>
      </c>
      <c r="C89" s="1002" t="s">
        <v>1553</v>
      </c>
    </row>
    <row r="90" spans="1:3" ht="45.75" thickBot="1">
      <c r="A90" s="604">
        <v>2</v>
      </c>
      <c r="B90" s="598" t="s">
        <v>1070</v>
      </c>
      <c r="C90" s="1003" t="s">
        <v>1554</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984" t="s">
        <v>718</v>
      </c>
      <c r="B1" s="1984"/>
      <c r="C1" s="1984"/>
      <c r="D1" s="645"/>
      <c r="E1" s="645"/>
      <c r="F1" s="649"/>
      <c r="G1" s="247"/>
      <c r="H1" s="247"/>
    </row>
    <row r="2" spans="1:8">
      <c r="A2" s="1984" t="s">
        <v>735</v>
      </c>
      <c r="B2" s="1984"/>
      <c r="C2" s="1984"/>
      <c r="D2" s="645"/>
      <c r="E2" s="645"/>
      <c r="F2" s="649"/>
      <c r="G2" s="247"/>
      <c r="H2" s="247"/>
    </row>
    <row r="3" spans="1:8" ht="15.75" thickBot="1">
      <c r="A3" s="1668"/>
      <c r="B3" s="1668"/>
      <c r="C3" s="1668"/>
      <c r="D3" s="1668"/>
      <c r="E3" s="1668"/>
      <c r="F3" s="1668"/>
      <c r="G3" s="244"/>
      <c r="H3" s="208"/>
    </row>
    <row r="4" spans="1:8">
      <c r="A4" s="1131" t="s">
        <v>795</v>
      </c>
      <c r="B4" s="1132"/>
      <c r="C4" s="1132"/>
      <c r="D4" s="1132"/>
      <c r="E4" s="1132"/>
      <c r="F4" s="1137" t="s">
        <v>929</v>
      </c>
    </row>
    <row r="5" spans="1:8" ht="15.75" thickBot="1">
      <c r="A5" s="1134"/>
      <c r="B5" s="1135"/>
      <c r="C5" s="1135"/>
      <c r="D5" s="1135"/>
      <c r="E5" s="1135"/>
      <c r="F5" s="1178"/>
    </row>
    <row r="6" spans="1:8" ht="15.75" thickBot="1">
      <c r="A6" s="633" t="s">
        <v>1174</v>
      </c>
      <c r="B6" s="959">
        <f>Obsah!C4</f>
        <v>43100</v>
      </c>
      <c r="C6" s="627"/>
      <c r="D6" s="627" t="s">
        <v>1432</v>
      </c>
      <c r="E6" s="291"/>
      <c r="F6" s="292"/>
    </row>
    <row r="7" spans="1:8">
      <c r="A7" s="1756" t="s">
        <v>796</v>
      </c>
      <c r="B7" s="1757"/>
      <c r="C7" s="1757"/>
      <c r="D7" s="1757"/>
      <c r="E7" s="1757"/>
      <c r="F7" s="1988" t="s">
        <v>1206</v>
      </c>
      <c r="G7" s="226"/>
    </row>
    <row r="8" spans="1:8" ht="15.75" thickBot="1">
      <c r="A8" s="408"/>
      <c r="B8" s="409"/>
      <c r="C8" s="409"/>
      <c r="D8" s="409"/>
      <c r="E8" s="410"/>
      <c r="F8" s="1989"/>
      <c r="G8" s="226"/>
    </row>
    <row r="9" spans="1:8" ht="15.75" hidden="1" outlineLevel="1" thickBot="1">
      <c r="A9" s="399"/>
      <c r="B9" s="400"/>
      <c r="C9" s="400"/>
      <c r="D9" s="400"/>
      <c r="E9" s="401"/>
      <c r="F9" s="1986" t="s">
        <v>808</v>
      </c>
      <c r="G9" s="226"/>
    </row>
    <row r="10" spans="1:8" ht="15.75" hidden="1" outlineLevel="1" thickBot="1">
      <c r="A10" s="402"/>
      <c r="B10" s="403"/>
      <c r="C10" s="403"/>
      <c r="D10" s="403"/>
      <c r="E10" s="404"/>
      <c r="F10" s="1986"/>
      <c r="G10" s="226"/>
    </row>
    <row r="11" spans="1:8" ht="15.75" hidden="1" outlineLevel="1" thickBot="1">
      <c r="A11" s="402"/>
      <c r="B11" s="403"/>
      <c r="C11" s="403"/>
      <c r="D11" s="403"/>
      <c r="E11" s="404"/>
      <c r="F11" s="1986"/>
      <c r="G11" s="226"/>
    </row>
    <row r="12" spans="1:8" ht="15.75" hidden="1" outlineLevel="1" thickBot="1">
      <c r="A12" s="402"/>
      <c r="B12" s="403"/>
      <c r="C12" s="403"/>
      <c r="D12" s="403"/>
      <c r="E12" s="404"/>
      <c r="F12" s="1986"/>
      <c r="G12" s="226"/>
    </row>
    <row r="13" spans="1:8" ht="15.75" hidden="1" outlineLevel="1" thickBot="1">
      <c r="A13" s="402"/>
      <c r="B13" s="403"/>
      <c r="C13" s="403"/>
      <c r="D13" s="403"/>
      <c r="E13" s="404"/>
      <c r="F13" s="1986"/>
      <c r="G13" s="226"/>
    </row>
    <row r="14" spans="1:8" ht="15.75" hidden="1" outlineLevel="1" thickBot="1">
      <c r="A14" s="402"/>
      <c r="B14" s="403"/>
      <c r="C14" s="403"/>
      <c r="D14" s="403"/>
      <c r="E14" s="404"/>
      <c r="F14" s="1986"/>
      <c r="G14" s="226"/>
    </row>
    <row r="15" spans="1:8" ht="15.75" hidden="1" outlineLevel="1" thickBot="1">
      <c r="A15" s="402"/>
      <c r="B15" s="403"/>
      <c r="C15" s="403"/>
      <c r="D15" s="403"/>
      <c r="E15" s="404"/>
      <c r="F15" s="1986"/>
      <c r="G15" s="226"/>
    </row>
    <row r="16" spans="1:8" ht="15.75" hidden="1" outlineLevel="1" thickBot="1">
      <c r="A16" s="402"/>
      <c r="B16" s="403"/>
      <c r="C16" s="403"/>
      <c r="D16" s="403"/>
      <c r="E16" s="404"/>
      <c r="F16" s="1986"/>
      <c r="G16" s="226"/>
    </row>
    <row r="17" spans="1:7" ht="15.75" hidden="1" outlineLevel="1" thickBot="1">
      <c r="A17" s="402"/>
      <c r="B17" s="403"/>
      <c r="C17" s="403"/>
      <c r="D17" s="403"/>
      <c r="E17" s="404"/>
      <c r="F17" s="1986"/>
      <c r="G17" s="226"/>
    </row>
    <row r="18" spans="1:7" ht="15.75" hidden="1" outlineLevel="1" thickBot="1">
      <c r="A18" s="405"/>
      <c r="B18" s="406"/>
      <c r="C18" s="406"/>
      <c r="D18" s="406"/>
      <c r="E18" s="407"/>
      <c r="F18" s="1990"/>
      <c r="G18" s="226"/>
    </row>
    <row r="19" spans="1:7" collapsed="1">
      <c r="A19" s="1550" t="s">
        <v>797</v>
      </c>
      <c r="B19" s="1551"/>
      <c r="C19" s="1551"/>
      <c r="D19" s="1551"/>
      <c r="E19" s="1551"/>
      <c r="F19" s="1985" t="s">
        <v>1207</v>
      </c>
      <c r="G19" s="226"/>
    </row>
    <row r="20" spans="1:7" ht="15.75" thickBot="1">
      <c r="A20" s="408"/>
      <c r="B20" s="409"/>
      <c r="C20" s="409"/>
      <c r="D20" s="409"/>
      <c r="E20" s="410"/>
      <c r="F20" s="1986"/>
      <c r="G20" s="226"/>
    </row>
    <row r="21" spans="1:7" ht="15.75" hidden="1" outlineLevel="1" thickBot="1">
      <c r="A21" s="399"/>
      <c r="B21" s="400"/>
      <c r="C21" s="400"/>
      <c r="D21" s="400"/>
      <c r="E21" s="401"/>
      <c r="F21" s="1986" t="s">
        <v>809</v>
      </c>
      <c r="G21" s="226"/>
    </row>
    <row r="22" spans="1:7" ht="15.75" hidden="1" outlineLevel="1" thickBot="1">
      <c r="A22" s="402"/>
      <c r="B22" s="403"/>
      <c r="C22" s="403"/>
      <c r="D22" s="403"/>
      <c r="E22" s="404"/>
      <c r="F22" s="1986"/>
      <c r="G22" s="226"/>
    </row>
    <row r="23" spans="1:7" ht="15.75" hidden="1" outlineLevel="1" thickBot="1">
      <c r="A23" s="402"/>
      <c r="B23" s="403"/>
      <c r="C23" s="403"/>
      <c r="D23" s="403"/>
      <c r="E23" s="404"/>
      <c r="F23" s="1986"/>
      <c r="G23" s="226"/>
    </row>
    <row r="24" spans="1:7" ht="15.75" hidden="1" outlineLevel="1" thickBot="1">
      <c r="A24" s="402"/>
      <c r="B24" s="403"/>
      <c r="C24" s="403"/>
      <c r="D24" s="403"/>
      <c r="E24" s="404"/>
      <c r="F24" s="1986"/>
      <c r="G24" s="226"/>
    </row>
    <row r="25" spans="1:7" ht="15.75" hidden="1" outlineLevel="1" thickBot="1">
      <c r="A25" s="402"/>
      <c r="B25" s="403"/>
      <c r="C25" s="403"/>
      <c r="D25" s="403"/>
      <c r="E25" s="404"/>
      <c r="F25" s="1986"/>
      <c r="G25" s="226"/>
    </row>
    <row r="26" spans="1:7" ht="15.75" hidden="1" outlineLevel="1" thickBot="1">
      <c r="A26" s="402"/>
      <c r="B26" s="403"/>
      <c r="C26" s="403"/>
      <c r="D26" s="403"/>
      <c r="E26" s="404"/>
      <c r="F26" s="1986"/>
      <c r="G26" s="226"/>
    </row>
    <row r="27" spans="1:7" ht="15.75" hidden="1" outlineLevel="1" thickBot="1">
      <c r="A27" s="402"/>
      <c r="B27" s="403"/>
      <c r="C27" s="403"/>
      <c r="D27" s="403"/>
      <c r="E27" s="404"/>
      <c r="F27" s="1986"/>
      <c r="G27" s="226"/>
    </row>
    <row r="28" spans="1:7" ht="15.75" hidden="1" outlineLevel="1" thickBot="1">
      <c r="A28" s="402"/>
      <c r="B28" s="403"/>
      <c r="C28" s="403"/>
      <c r="D28" s="403"/>
      <c r="E28" s="404"/>
      <c r="F28" s="1986"/>
      <c r="G28" s="226"/>
    </row>
    <row r="29" spans="1:7" ht="15.75" hidden="1" outlineLevel="1" thickBot="1">
      <c r="A29" s="402"/>
      <c r="B29" s="403"/>
      <c r="C29" s="403"/>
      <c r="D29" s="403"/>
      <c r="E29" s="404"/>
      <c r="F29" s="1986"/>
      <c r="G29" s="226"/>
    </row>
    <row r="30" spans="1:7" ht="15.75" hidden="1" outlineLevel="1" thickBot="1">
      <c r="A30" s="405"/>
      <c r="B30" s="406"/>
      <c r="C30" s="406"/>
      <c r="D30" s="406"/>
      <c r="E30" s="407"/>
      <c r="F30" s="1987"/>
      <c r="G30" s="226"/>
    </row>
    <row r="31" spans="1:7" ht="30" customHeight="1" collapsed="1">
      <c r="A31" s="1991" t="s">
        <v>798</v>
      </c>
      <c r="B31" s="1992"/>
      <c r="C31" s="1992"/>
      <c r="D31" s="1992"/>
      <c r="E31" s="1993"/>
      <c r="F31" s="1985" t="s">
        <v>1208</v>
      </c>
      <c r="G31" s="226"/>
    </row>
    <row r="32" spans="1:7" ht="20.25" customHeight="1" thickBot="1">
      <c r="A32" s="408"/>
      <c r="B32" s="409"/>
      <c r="C32" s="409"/>
      <c r="D32" s="409"/>
      <c r="E32" s="410"/>
      <c r="F32" s="1986"/>
      <c r="G32" s="226"/>
    </row>
    <row r="33" spans="1:7" ht="15.75" hidden="1" outlineLevel="1" thickBot="1">
      <c r="A33" s="399"/>
      <c r="B33" s="400"/>
      <c r="C33" s="400"/>
      <c r="D33" s="400"/>
      <c r="E33" s="401"/>
      <c r="F33" s="1986" t="s">
        <v>810</v>
      </c>
      <c r="G33" s="226"/>
    </row>
    <row r="34" spans="1:7" ht="15.75" hidden="1" outlineLevel="1" thickBot="1">
      <c r="A34" s="402"/>
      <c r="B34" s="403"/>
      <c r="C34" s="403"/>
      <c r="D34" s="403"/>
      <c r="E34" s="404"/>
      <c r="F34" s="1986"/>
      <c r="G34" s="226"/>
    </row>
    <row r="35" spans="1:7" ht="15.75" hidden="1" outlineLevel="1" thickBot="1">
      <c r="A35" s="402"/>
      <c r="B35" s="403"/>
      <c r="C35" s="403"/>
      <c r="D35" s="403"/>
      <c r="E35" s="404"/>
      <c r="F35" s="1986"/>
      <c r="G35" s="226"/>
    </row>
    <row r="36" spans="1:7" ht="15.75" hidden="1" outlineLevel="1" thickBot="1">
      <c r="A36" s="402"/>
      <c r="B36" s="403"/>
      <c r="C36" s="403"/>
      <c r="D36" s="403"/>
      <c r="E36" s="404"/>
      <c r="F36" s="1986"/>
      <c r="G36" s="226"/>
    </row>
    <row r="37" spans="1:7" ht="15.75" hidden="1" outlineLevel="1" thickBot="1">
      <c r="A37" s="402"/>
      <c r="B37" s="403"/>
      <c r="C37" s="403"/>
      <c r="D37" s="403"/>
      <c r="E37" s="404"/>
      <c r="F37" s="1986"/>
      <c r="G37" s="226"/>
    </row>
    <row r="38" spans="1:7" ht="15.75" hidden="1" outlineLevel="1" thickBot="1">
      <c r="A38" s="402"/>
      <c r="B38" s="403"/>
      <c r="C38" s="403"/>
      <c r="D38" s="403"/>
      <c r="E38" s="404"/>
      <c r="F38" s="1986"/>
      <c r="G38" s="226"/>
    </row>
    <row r="39" spans="1:7" ht="15.75" hidden="1" outlineLevel="1" thickBot="1">
      <c r="A39" s="402"/>
      <c r="B39" s="403"/>
      <c r="C39" s="403"/>
      <c r="D39" s="403"/>
      <c r="E39" s="404"/>
      <c r="F39" s="1986"/>
      <c r="G39" s="226"/>
    </row>
    <row r="40" spans="1:7" ht="15.75" hidden="1" outlineLevel="1" thickBot="1">
      <c r="A40" s="402"/>
      <c r="B40" s="403"/>
      <c r="C40" s="403"/>
      <c r="D40" s="403"/>
      <c r="E40" s="404"/>
      <c r="F40" s="1986"/>
      <c r="G40" s="226"/>
    </row>
    <row r="41" spans="1:7" ht="15.75" hidden="1" outlineLevel="1" thickBot="1">
      <c r="A41" s="402"/>
      <c r="B41" s="403"/>
      <c r="C41" s="403"/>
      <c r="D41" s="403"/>
      <c r="E41" s="404"/>
      <c r="F41" s="1986"/>
      <c r="G41" s="226"/>
    </row>
    <row r="42" spans="1:7" ht="15.75" hidden="1" outlineLevel="1" thickBot="1">
      <c r="A42" s="405"/>
      <c r="B42" s="406"/>
      <c r="C42" s="406"/>
      <c r="D42" s="406"/>
      <c r="E42" s="407"/>
      <c r="F42" s="1987"/>
      <c r="G42" s="226"/>
    </row>
    <row r="43" spans="1:7" collapsed="1">
      <c r="A43" s="1550" t="s">
        <v>799</v>
      </c>
      <c r="B43" s="1551"/>
      <c r="C43" s="1551"/>
      <c r="D43" s="1551"/>
      <c r="E43" s="1551"/>
      <c r="F43" s="1985" t="s">
        <v>1209</v>
      </c>
      <c r="G43" s="226"/>
    </row>
    <row r="44" spans="1:7" ht="15.75" thickBot="1">
      <c r="A44" s="408"/>
      <c r="B44" s="409"/>
      <c r="C44" s="409"/>
      <c r="D44" s="409"/>
      <c r="E44" s="410"/>
      <c r="F44" s="1986"/>
      <c r="G44" s="226"/>
    </row>
    <row r="45" spans="1:7" ht="15.75" hidden="1" outlineLevel="1" thickBot="1">
      <c r="A45" s="399"/>
      <c r="B45" s="400"/>
      <c r="C45" s="400"/>
      <c r="D45" s="400"/>
      <c r="E45" s="401"/>
      <c r="F45" s="1986" t="s">
        <v>811</v>
      </c>
      <c r="G45" s="226"/>
    </row>
    <row r="46" spans="1:7" ht="15.75" hidden="1" outlineLevel="1" thickBot="1">
      <c r="A46" s="402"/>
      <c r="B46" s="403"/>
      <c r="C46" s="403"/>
      <c r="D46" s="403"/>
      <c r="E46" s="404"/>
      <c r="F46" s="1986"/>
      <c r="G46" s="226"/>
    </row>
    <row r="47" spans="1:7" ht="15.75" hidden="1" outlineLevel="1" thickBot="1">
      <c r="A47" s="402"/>
      <c r="B47" s="403"/>
      <c r="C47" s="403"/>
      <c r="D47" s="403"/>
      <c r="E47" s="404"/>
      <c r="F47" s="1986"/>
      <c r="G47" s="226"/>
    </row>
    <row r="48" spans="1:7" ht="15.75" hidden="1" outlineLevel="1" thickBot="1">
      <c r="A48" s="402"/>
      <c r="B48" s="403"/>
      <c r="C48" s="403"/>
      <c r="D48" s="403"/>
      <c r="E48" s="404"/>
      <c r="F48" s="1986"/>
      <c r="G48" s="226"/>
    </row>
    <row r="49" spans="1:7" ht="15.75" hidden="1" outlineLevel="1" thickBot="1">
      <c r="A49" s="402"/>
      <c r="B49" s="403"/>
      <c r="C49" s="403"/>
      <c r="D49" s="403"/>
      <c r="E49" s="404"/>
      <c r="F49" s="1986"/>
      <c r="G49" s="226"/>
    </row>
    <row r="50" spans="1:7" ht="15.75" hidden="1" outlineLevel="1" thickBot="1">
      <c r="A50" s="402"/>
      <c r="B50" s="403"/>
      <c r="C50" s="403"/>
      <c r="D50" s="403"/>
      <c r="E50" s="404"/>
      <c r="F50" s="1986"/>
      <c r="G50" s="226"/>
    </row>
    <row r="51" spans="1:7" ht="15.75" hidden="1" outlineLevel="1" thickBot="1">
      <c r="A51" s="402"/>
      <c r="B51" s="403"/>
      <c r="C51" s="403"/>
      <c r="D51" s="403"/>
      <c r="E51" s="404"/>
      <c r="F51" s="1986"/>
      <c r="G51" s="226"/>
    </row>
    <row r="52" spans="1:7" ht="15.75" hidden="1" outlineLevel="1" thickBot="1">
      <c r="A52" s="402"/>
      <c r="B52" s="403"/>
      <c r="C52" s="403"/>
      <c r="D52" s="403"/>
      <c r="E52" s="404"/>
      <c r="F52" s="1986"/>
      <c r="G52" s="226"/>
    </row>
    <row r="53" spans="1:7" ht="15.75" hidden="1" outlineLevel="1" thickBot="1">
      <c r="A53" s="402"/>
      <c r="B53" s="403"/>
      <c r="C53" s="403"/>
      <c r="D53" s="403"/>
      <c r="E53" s="404"/>
      <c r="F53" s="1986"/>
      <c r="G53" s="226"/>
    </row>
    <row r="54" spans="1:7" ht="15.75" hidden="1" outlineLevel="1" thickBot="1">
      <c r="A54" s="405"/>
      <c r="B54" s="406"/>
      <c r="C54" s="406"/>
      <c r="D54" s="406"/>
      <c r="E54" s="407"/>
      <c r="F54" s="1987"/>
      <c r="G54" s="226"/>
    </row>
    <row r="55" spans="1:7" ht="29.25" customHeight="1" collapsed="1">
      <c r="A55" s="1991" t="s">
        <v>800</v>
      </c>
      <c r="B55" s="1992"/>
      <c r="C55" s="1992"/>
      <c r="D55" s="1992"/>
      <c r="E55" s="1993"/>
      <c r="F55" s="1985" t="s">
        <v>1210</v>
      </c>
      <c r="G55" s="226"/>
    </row>
    <row r="56" spans="1:7" ht="15.75" thickBot="1">
      <c r="A56" s="408"/>
      <c r="B56" s="409"/>
      <c r="C56" s="409"/>
      <c r="D56" s="409"/>
      <c r="E56" s="410"/>
      <c r="F56" s="1986"/>
      <c r="G56" s="226"/>
    </row>
    <row r="57" spans="1:7" ht="15.75" hidden="1" outlineLevel="1" thickBot="1">
      <c r="A57" s="399"/>
      <c r="B57" s="400"/>
      <c r="C57" s="400"/>
      <c r="D57" s="400"/>
      <c r="E57" s="401"/>
      <c r="F57" s="1986" t="s">
        <v>812</v>
      </c>
      <c r="G57" s="226"/>
    </row>
    <row r="58" spans="1:7" ht="15.75" hidden="1" outlineLevel="1" thickBot="1">
      <c r="A58" s="402"/>
      <c r="B58" s="403"/>
      <c r="C58" s="403"/>
      <c r="D58" s="403"/>
      <c r="E58" s="404"/>
      <c r="F58" s="1986"/>
      <c r="G58" s="226"/>
    </row>
    <row r="59" spans="1:7" ht="15.75" hidden="1" outlineLevel="1" thickBot="1">
      <c r="A59" s="402"/>
      <c r="B59" s="403"/>
      <c r="C59" s="403"/>
      <c r="D59" s="403"/>
      <c r="E59" s="404"/>
      <c r="F59" s="1986"/>
      <c r="G59" s="226"/>
    </row>
    <row r="60" spans="1:7" ht="15.75" hidden="1" outlineLevel="1" thickBot="1">
      <c r="A60" s="402"/>
      <c r="B60" s="403"/>
      <c r="C60" s="403"/>
      <c r="D60" s="403"/>
      <c r="E60" s="404"/>
      <c r="F60" s="1986"/>
      <c r="G60" s="226"/>
    </row>
    <row r="61" spans="1:7" ht="15.75" hidden="1" outlineLevel="1" thickBot="1">
      <c r="A61" s="402"/>
      <c r="B61" s="403"/>
      <c r="C61" s="403"/>
      <c r="D61" s="403"/>
      <c r="E61" s="404"/>
      <c r="F61" s="1986"/>
      <c r="G61" s="226"/>
    </row>
    <row r="62" spans="1:7" ht="15.75" hidden="1" outlineLevel="1" thickBot="1">
      <c r="A62" s="402"/>
      <c r="B62" s="403"/>
      <c r="C62" s="403"/>
      <c r="D62" s="403"/>
      <c r="E62" s="404"/>
      <c r="F62" s="1986"/>
      <c r="G62" s="226"/>
    </row>
    <row r="63" spans="1:7" ht="15.75" hidden="1" outlineLevel="1" thickBot="1">
      <c r="A63" s="402"/>
      <c r="B63" s="403"/>
      <c r="C63" s="403"/>
      <c r="D63" s="403"/>
      <c r="E63" s="404"/>
      <c r="F63" s="1986"/>
      <c r="G63" s="226"/>
    </row>
    <row r="64" spans="1:7" ht="15.75" hidden="1" outlineLevel="1" thickBot="1">
      <c r="A64" s="402"/>
      <c r="B64" s="403"/>
      <c r="C64" s="403"/>
      <c r="D64" s="403"/>
      <c r="E64" s="404"/>
      <c r="F64" s="1986"/>
      <c r="G64" s="226"/>
    </row>
    <row r="65" spans="1:7" ht="15.75" hidden="1" outlineLevel="1" thickBot="1">
      <c r="A65" s="402"/>
      <c r="B65" s="403"/>
      <c r="C65" s="403"/>
      <c r="D65" s="403"/>
      <c r="E65" s="404"/>
      <c r="F65" s="1986"/>
      <c r="G65" s="226"/>
    </row>
    <row r="66" spans="1:7" ht="15.75" hidden="1" outlineLevel="1" thickBot="1">
      <c r="A66" s="405"/>
      <c r="B66" s="406"/>
      <c r="C66" s="406"/>
      <c r="D66" s="406"/>
      <c r="E66" s="407"/>
      <c r="F66" s="1990"/>
      <c r="G66" s="226"/>
    </row>
    <row r="67" spans="1:7" ht="56.25" customHeight="1" collapsed="1" thickBot="1">
      <c r="A67" s="1994" t="s">
        <v>805</v>
      </c>
      <c r="B67" s="1995"/>
      <c r="C67" s="1995"/>
      <c r="D67" s="1995"/>
      <c r="E67" s="1995"/>
      <c r="F67" s="669" t="s">
        <v>1211</v>
      </c>
      <c r="G67" s="226"/>
    </row>
    <row r="68" spans="1:7">
      <c r="A68" s="1550" t="s">
        <v>801</v>
      </c>
      <c r="B68" s="1551"/>
      <c r="C68" s="1551"/>
      <c r="D68" s="1551"/>
      <c r="E68" s="1551"/>
      <c r="F68" s="1996" t="s">
        <v>1212</v>
      </c>
      <c r="G68" s="226"/>
    </row>
    <row r="69" spans="1:7">
      <c r="A69" s="399"/>
      <c r="B69" s="400"/>
      <c r="C69" s="400"/>
      <c r="D69" s="400"/>
      <c r="E69" s="401"/>
      <c r="F69" s="1997"/>
      <c r="G69" s="226"/>
    </row>
    <row r="70" spans="1:7">
      <c r="A70" s="402"/>
      <c r="B70" s="403"/>
      <c r="C70" s="403"/>
      <c r="D70" s="403"/>
      <c r="E70" s="404"/>
      <c r="F70" s="1997"/>
      <c r="G70" s="226"/>
    </row>
    <row r="71" spans="1:7">
      <c r="A71" s="402"/>
      <c r="B71" s="403"/>
      <c r="C71" s="403"/>
      <c r="D71" s="403"/>
      <c r="E71" s="404"/>
      <c r="F71" s="1997"/>
      <c r="G71" s="226"/>
    </row>
    <row r="72" spans="1:7">
      <c r="A72" s="402"/>
      <c r="B72" s="403"/>
      <c r="C72" s="403"/>
      <c r="D72" s="403"/>
      <c r="E72" s="404"/>
      <c r="F72" s="1997"/>
      <c r="G72" s="226"/>
    </row>
    <row r="73" spans="1:7">
      <c r="A73" s="402"/>
      <c r="B73" s="403"/>
      <c r="C73" s="403"/>
      <c r="D73" s="403"/>
      <c r="E73" s="404"/>
      <c r="F73" s="1997"/>
      <c r="G73" s="226"/>
    </row>
    <row r="74" spans="1:7" ht="15.75" thickBot="1">
      <c r="A74" s="405"/>
      <c r="B74" s="406"/>
      <c r="C74" s="406"/>
      <c r="D74" s="406"/>
      <c r="E74" s="407"/>
      <c r="F74" s="1998"/>
      <c r="G74" s="226"/>
    </row>
    <row r="75" spans="1:7" ht="15.75" hidden="1" outlineLevel="2" thickBot="1">
      <c r="A75" s="402"/>
      <c r="B75" s="403"/>
      <c r="C75" s="403"/>
      <c r="D75" s="403"/>
      <c r="E75" s="404"/>
      <c r="F75" s="1999" t="s">
        <v>802</v>
      </c>
      <c r="G75" s="226"/>
    </row>
    <row r="76" spans="1:7" ht="15.75" hidden="1" outlineLevel="2" thickBot="1">
      <c r="A76" s="402"/>
      <c r="B76" s="403"/>
      <c r="C76" s="403"/>
      <c r="D76" s="403"/>
      <c r="E76" s="404"/>
      <c r="F76" s="1997"/>
      <c r="G76" s="226"/>
    </row>
    <row r="77" spans="1:7" ht="15.75" hidden="1" outlineLevel="2" thickBot="1">
      <c r="A77" s="402"/>
      <c r="B77" s="403"/>
      <c r="C77" s="403"/>
      <c r="D77" s="403"/>
      <c r="E77" s="404"/>
      <c r="F77" s="1997"/>
      <c r="G77" s="226"/>
    </row>
    <row r="78" spans="1:7" ht="15.75" hidden="1" outlineLevel="2" thickBot="1">
      <c r="A78" s="402"/>
      <c r="B78" s="403"/>
      <c r="C78" s="403"/>
      <c r="D78" s="403"/>
      <c r="E78" s="404"/>
      <c r="F78" s="1997"/>
      <c r="G78" s="226"/>
    </row>
    <row r="79" spans="1:7" ht="15.75" hidden="1" outlineLevel="2" thickBot="1">
      <c r="A79" s="402"/>
      <c r="B79" s="403"/>
      <c r="C79" s="403"/>
      <c r="D79" s="403"/>
      <c r="E79" s="404"/>
      <c r="F79" s="1997"/>
      <c r="G79" s="226"/>
    </row>
    <row r="80" spans="1:7" ht="15.75" hidden="1" outlineLevel="2" thickBot="1">
      <c r="A80" s="402"/>
      <c r="B80" s="403"/>
      <c r="C80" s="403"/>
      <c r="D80" s="403"/>
      <c r="E80" s="404"/>
      <c r="F80" s="1997"/>
      <c r="G80" s="226"/>
    </row>
    <row r="81" spans="1:7" ht="15.75" hidden="1" outlineLevel="2" thickBot="1">
      <c r="A81" s="402"/>
      <c r="B81" s="403"/>
      <c r="C81" s="403"/>
      <c r="D81" s="403"/>
      <c r="E81" s="404"/>
      <c r="F81" s="1997"/>
      <c r="G81" s="226"/>
    </row>
    <row r="82" spans="1:7" ht="15.75" hidden="1" outlineLevel="2" thickBot="1">
      <c r="A82" s="402"/>
      <c r="B82" s="403"/>
      <c r="C82" s="403"/>
      <c r="D82" s="403"/>
      <c r="E82" s="404"/>
      <c r="F82" s="1997"/>
      <c r="G82" s="226"/>
    </row>
    <row r="83" spans="1:7" ht="15.75" hidden="1" outlineLevel="2" thickBot="1">
      <c r="A83" s="402"/>
      <c r="B83" s="403"/>
      <c r="C83" s="403"/>
      <c r="D83" s="403"/>
      <c r="E83" s="404"/>
      <c r="F83" s="2000"/>
      <c r="G83" s="226"/>
    </row>
    <row r="84" spans="1:7" collapsed="1">
      <c r="A84" s="2004" t="s">
        <v>803</v>
      </c>
      <c r="B84" s="2005"/>
      <c r="C84" s="2005"/>
      <c r="D84" s="2005"/>
      <c r="E84" s="2005"/>
      <c r="F84" s="1985" t="s">
        <v>1213</v>
      </c>
      <c r="G84" s="226"/>
    </row>
    <row r="85" spans="1:7">
      <c r="A85" s="1642"/>
      <c r="B85" s="1643"/>
      <c r="C85" s="1643"/>
      <c r="D85" s="1643"/>
      <c r="E85" s="2006"/>
      <c r="F85" s="1997"/>
      <c r="G85" s="226"/>
    </row>
    <row r="86" spans="1:7">
      <c r="A86" s="1511"/>
      <c r="B86" s="1299"/>
      <c r="C86" s="1299"/>
      <c r="D86" s="1299"/>
      <c r="E86" s="1512"/>
      <c r="F86" s="1997"/>
      <c r="G86" s="226"/>
    </row>
    <row r="87" spans="1:7">
      <c r="A87" s="1511"/>
      <c r="B87" s="1299"/>
      <c r="C87" s="1299"/>
      <c r="D87" s="1299"/>
      <c r="E87" s="1512"/>
      <c r="F87" s="1997"/>
      <c r="G87" s="226"/>
    </row>
    <row r="88" spans="1:7">
      <c r="A88" s="1511"/>
      <c r="B88" s="1299"/>
      <c r="C88" s="1299"/>
      <c r="D88" s="1299"/>
      <c r="E88" s="1512"/>
      <c r="F88" s="1997"/>
      <c r="G88" s="226"/>
    </row>
    <row r="89" spans="1:7">
      <c r="A89" s="1511"/>
      <c r="B89" s="1299"/>
      <c r="C89" s="1299"/>
      <c r="D89" s="1299"/>
      <c r="E89" s="1512"/>
      <c r="F89" s="1997"/>
      <c r="G89" s="226"/>
    </row>
    <row r="90" spans="1:7" ht="15.75" thickBot="1">
      <c r="A90" s="2001"/>
      <c r="B90" s="2002"/>
      <c r="C90" s="2002"/>
      <c r="D90" s="2002"/>
      <c r="E90" s="2003"/>
      <c r="F90" s="1998"/>
      <c r="G90" s="226"/>
    </row>
    <row r="91" spans="1:7" ht="15.75" hidden="1" outlineLevel="1" thickBot="1">
      <c r="A91" s="1511"/>
      <c r="B91" s="1299"/>
      <c r="C91" s="1299"/>
      <c r="D91" s="1299"/>
      <c r="E91" s="1512"/>
      <c r="F91" s="1999" t="s">
        <v>813</v>
      </c>
      <c r="G91" s="226"/>
    </row>
    <row r="92" spans="1:7" ht="15.75" hidden="1" outlineLevel="1" thickBot="1">
      <c r="A92" s="1511"/>
      <c r="B92" s="1299"/>
      <c r="C92" s="1299"/>
      <c r="D92" s="1299"/>
      <c r="E92" s="1512"/>
      <c r="F92" s="1997"/>
      <c r="G92" s="226"/>
    </row>
    <row r="93" spans="1:7" ht="15.75" hidden="1" outlineLevel="1" thickBot="1">
      <c r="A93" s="1511"/>
      <c r="B93" s="1299"/>
      <c r="C93" s="1299"/>
      <c r="D93" s="1299"/>
      <c r="E93" s="1512"/>
      <c r="F93" s="1997"/>
      <c r="G93" s="226"/>
    </row>
    <row r="94" spans="1:7" ht="15.75" hidden="1" outlineLevel="1" thickBot="1">
      <c r="A94" s="1511"/>
      <c r="B94" s="1299"/>
      <c r="C94" s="1299"/>
      <c r="D94" s="1299"/>
      <c r="E94" s="1512"/>
      <c r="F94" s="1997"/>
      <c r="G94" s="226"/>
    </row>
    <row r="95" spans="1:7" ht="15.75" hidden="1" outlineLevel="1" thickBot="1">
      <c r="A95" s="1511"/>
      <c r="B95" s="1299"/>
      <c r="C95" s="1299"/>
      <c r="D95" s="1299"/>
      <c r="E95" s="1512"/>
      <c r="F95" s="1997"/>
      <c r="G95" s="226"/>
    </row>
    <row r="96" spans="1:7" ht="15.75" hidden="1" outlineLevel="1" thickBot="1">
      <c r="A96" s="1511"/>
      <c r="B96" s="1299"/>
      <c r="C96" s="1299"/>
      <c r="D96" s="1299"/>
      <c r="E96" s="1512"/>
      <c r="F96" s="1997"/>
      <c r="G96" s="226"/>
    </row>
    <row r="97" spans="1:7" ht="15.75" hidden="1" outlineLevel="1" thickBot="1">
      <c r="A97" s="1511"/>
      <c r="B97" s="1299"/>
      <c r="C97" s="1299"/>
      <c r="D97" s="1299"/>
      <c r="E97" s="1512"/>
      <c r="F97" s="1997"/>
      <c r="G97" s="226"/>
    </row>
    <row r="98" spans="1:7" ht="15.75" hidden="1" outlineLevel="1" thickBot="1">
      <c r="A98" s="1511"/>
      <c r="B98" s="1299"/>
      <c r="C98" s="1299"/>
      <c r="D98" s="1299"/>
      <c r="E98" s="1512"/>
      <c r="F98" s="1997"/>
      <c r="G98" s="226"/>
    </row>
    <row r="99" spans="1:7" ht="15.75" hidden="1" outlineLevel="1" thickBot="1">
      <c r="A99" s="1511"/>
      <c r="B99" s="1299"/>
      <c r="C99" s="1299"/>
      <c r="D99" s="1299"/>
      <c r="E99" s="1512"/>
      <c r="F99" s="2000"/>
      <c r="G99" s="226"/>
    </row>
    <row r="100" spans="1:7" ht="18" customHeight="1" collapsed="1">
      <c r="A100" s="1550" t="s">
        <v>804</v>
      </c>
      <c r="B100" s="1551"/>
      <c r="C100" s="1551"/>
      <c r="D100" s="1551"/>
      <c r="E100" s="1551"/>
      <c r="F100" s="1985" t="s">
        <v>1214</v>
      </c>
      <c r="G100" s="226"/>
    </row>
    <row r="101" spans="1:7">
      <c r="A101" s="399"/>
      <c r="B101" s="400"/>
      <c r="C101" s="400"/>
      <c r="D101" s="400"/>
      <c r="E101" s="401"/>
      <c r="F101" s="1997"/>
      <c r="G101" s="226"/>
    </row>
    <row r="102" spans="1:7">
      <c r="A102" s="402"/>
      <c r="B102" s="403"/>
      <c r="C102" s="403"/>
      <c r="D102" s="403"/>
      <c r="E102" s="404"/>
      <c r="F102" s="1997"/>
      <c r="G102" s="226"/>
    </row>
    <row r="103" spans="1:7">
      <c r="A103" s="402"/>
      <c r="B103" s="403"/>
      <c r="C103" s="403"/>
      <c r="D103" s="403"/>
      <c r="E103" s="404"/>
      <c r="F103" s="1997"/>
      <c r="G103" s="226"/>
    </row>
    <row r="104" spans="1:7">
      <c r="A104" s="402"/>
      <c r="B104" s="403"/>
      <c r="C104" s="403"/>
      <c r="D104" s="403"/>
      <c r="E104" s="404"/>
      <c r="F104" s="1997"/>
      <c r="G104" s="226"/>
    </row>
    <row r="105" spans="1:7" ht="15.75" thickBot="1">
      <c r="A105" s="405"/>
      <c r="B105" s="406"/>
      <c r="C105" s="406"/>
      <c r="D105" s="406"/>
      <c r="E105" s="407"/>
      <c r="F105" s="1998"/>
      <c r="G105" s="226"/>
    </row>
    <row r="106" spans="1:7" ht="15.75" hidden="1" outlineLevel="1" thickBot="1">
      <c r="A106" s="402"/>
      <c r="B106" s="403"/>
      <c r="C106" s="403"/>
      <c r="D106" s="403"/>
      <c r="E106" s="404"/>
      <c r="F106" s="1999" t="s">
        <v>814</v>
      </c>
      <c r="G106" s="226"/>
    </row>
    <row r="107" spans="1:7" ht="15.75" hidden="1" outlineLevel="1" thickBot="1">
      <c r="A107" s="402"/>
      <c r="B107" s="403"/>
      <c r="C107" s="403"/>
      <c r="D107" s="403"/>
      <c r="E107" s="404"/>
      <c r="F107" s="1997"/>
      <c r="G107" s="226"/>
    </row>
    <row r="108" spans="1:7" ht="15.75" hidden="1" outlineLevel="1" thickBot="1">
      <c r="A108" s="402"/>
      <c r="B108" s="403"/>
      <c r="C108" s="403"/>
      <c r="D108" s="403"/>
      <c r="E108" s="404"/>
      <c r="F108" s="1997"/>
      <c r="G108" s="226"/>
    </row>
    <row r="109" spans="1:7" ht="15.75" hidden="1" outlineLevel="1" thickBot="1">
      <c r="A109" s="402"/>
      <c r="B109" s="403"/>
      <c r="C109" s="403"/>
      <c r="D109" s="403"/>
      <c r="E109" s="404"/>
      <c r="F109" s="1997"/>
      <c r="G109" s="226"/>
    </row>
    <row r="110" spans="1:7" ht="15.75" hidden="1" outlineLevel="1" thickBot="1">
      <c r="A110" s="402"/>
      <c r="B110" s="403"/>
      <c r="C110" s="403"/>
      <c r="D110" s="403"/>
      <c r="E110" s="404"/>
      <c r="F110" s="1997"/>
      <c r="G110" s="226"/>
    </row>
    <row r="111" spans="1:7" ht="15.75" hidden="1" outlineLevel="1" thickBot="1">
      <c r="A111" s="402"/>
      <c r="B111" s="403"/>
      <c r="C111" s="403"/>
      <c r="D111" s="403"/>
      <c r="E111" s="404"/>
      <c r="F111" s="1997"/>
      <c r="G111" s="226"/>
    </row>
    <row r="112" spans="1:7" ht="15.75" hidden="1" outlineLevel="1" thickBot="1">
      <c r="A112" s="402"/>
      <c r="B112" s="403"/>
      <c r="C112" s="403"/>
      <c r="D112" s="403"/>
      <c r="E112" s="404"/>
      <c r="F112" s="1997"/>
      <c r="G112" s="226"/>
    </row>
    <row r="113" spans="1:7" ht="15.75" hidden="1" outlineLevel="1" thickBot="1">
      <c r="A113" s="402"/>
      <c r="B113" s="403"/>
      <c r="C113" s="403"/>
      <c r="D113" s="403"/>
      <c r="E113" s="404"/>
      <c r="F113" s="1997"/>
      <c r="G113" s="226"/>
    </row>
    <row r="114" spans="1:7" ht="15.75" hidden="1" outlineLevel="1" thickBot="1">
      <c r="A114" s="402"/>
      <c r="B114" s="403"/>
      <c r="C114" s="403"/>
      <c r="D114" s="403"/>
      <c r="E114" s="404"/>
      <c r="F114" s="1997"/>
      <c r="G114" s="226"/>
    </row>
    <row r="115" spans="1:7" ht="15.75" hidden="1" outlineLevel="1" thickBot="1">
      <c r="A115" s="402"/>
      <c r="B115" s="403"/>
      <c r="C115" s="403"/>
      <c r="D115" s="403"/>
      <c r="E115" s="404"/>
      <c r="F115" s="1997"/>
      <c r="G115" s="226"/>
    </row>
    <row r="116" spans="1:7" ht="15.75" hidden="1" outlineLevel="1" thickBot="1">
      <c r="A116" s="402"/>
      <c r="B116" s="403"/>
      <c r="C116" s="403"/>
      <c r="D116" s="403"/>
      <c r="E116" s="404"/>
      <c r="F116" s="2000"/>
      <c r="G116" s="226"/>
    </row>
    <row r="117" spans="1:7" collapsed="1">
      <c r="A117" s="1550" t="s">
        <v>806</v>
      </c>
      <c r="B117" s="1551"/>
      <c r="C117" s="1551"/>
      <c r="D117" s="1551"/>
      <c r="E117" s="1551"/>
      <c r="F117" s="1985" t="s">
        <v>1215</v>
      </c>
      <c r="G117" s="226"/>
    </row>
    <row r="118" spans="1:7">
      <c r="A118" s="1546" t="s">
        <v>766</v>
      </c>
      <c r="B118" s="1547"/>
      <c r="C118" s="1547" t="s">
        <v>867</v>
      </c>
      <c r="D118" s="1547"/>
      <c r="E118" s="1547"/>
      <c r="F118" s="1986"/>
      <c r="G118" s="226"/>
    </row>
    <row r="119" spans="1:7">
      <c r="A119" s="1546"/>
      <c r="B119" s="1547"/>
      <c r="C119" s="1547"/>
      <c r="D119" s="1547"/>
      <c r="E119" s="1547"/>
      <c r="F119" s="1986"/>
      <c r="G119" s="226"/>
    </row>
    <row r="120" spans="1:7">
      <c r="A120" s="1546"/>
      <c r="B120" s="1547"/>
      <c r="C120" s="1547"/>
      <c r="D120" s="1547"/>
      <c r="E120" s="1547"/>
      <c r="F120" s="1986"/>
      <c r="G120" s="226"/>
    </row>
    <row r="121" spans="1:7">
      <c r="A121" s="1546"/>
      <c r="B121" s="1547"/>
      <c r="C121" s="1547"/>
      <c r="D121" s="1547"/>
      <c r="E121" s="1547"/>
      <c r="F121" s="1986"/>
      <c r="G121" s="226"/>
    </row>
    <row r="122" spans="1:7" ht="15.75" thickBot="1">
      <c r="A122" s="1548"/>
      <c r="B122" s="1549"/>
      <c r="C122" s="1549"/>
      <c r="D122" s="1549"/>
      <c r="E122" s="1549"/>
      <c r="F122" s="1987"/>
      <c r="G122" s="226"/>
    </row>
    <row r="123" spans="1:7" ht="15.75" hidden="1" outlineLevel="1" thickBot="1">
      <c r="A123" s="2008"/>
      <c r="B123" s="2007"/>
      <c r="C123" s="2007"/>
      <c r="D123" s="2007"/>
      <c r="E123" s="2007"/>
      <c r="F123" s="2009" t="s">
        <v>815</v>
      </c>
      <c r="G123" s="226"/>
    </row>
    <row r="124" spans="1:7" ht="15.75" hidden="1" outlineLevel="2" thickBot="1">
      <c r="A124" s="1546"/>
      <c r="B124" s="1547"/>
      <c r="C124" s="1547"/>
      <c r="D124" s="1547"/>
      <c r="E124" s="1547"/>
      <c r="F124" s="1986"/>
      <c r="G124" s="226"/>
    </row>
    <row r="125" spans="1:7" ht="15.75" hidden="1" outlineLevel="2" thickBot="1">
      <c r="A125" s="1546"/>
      <c r="B125" s="1547"/>
      <c r="C125" s="1547"/>
      <c r="D125" s="1547"/>
      <c r="E125" s="1547"/>
      <c r="F125" s="1986"/>
      <c r="G125" s="226"/>
    </row>
    <row r="126" spans="1:7" ht="15.75" hidden="1" outlineLevel="2" thickBot="1">
      <c r="A126" s="1546"/>
      <c r="B126" s="1547"/>
      <c r="C126" s="1547"/>
      <c r="D126" s="1547"/>
      <c r="E126" s="1547"/>
      <c r="F126" s="1986"/>
      <c r="G126" s="226"/>
    </row>
    <row r="127" spans="1:7" ht="15.75" hidden="1" outlineLevel="2" thickBot="1">
      <c r="A127" s="1546"/>
      <c r="B127" s="1547"/>
      <c r="C127" s="1547"/>
      <c r="D127" s="1547"/>
      <c r="E127" s="1547"/>
      <c r="F127" s="1986"/>
      <c r="G127" s="226"/>
    </row>
    <row r="128" spans="1:7" ht="15.75" hidden="1" outlineLevel="2" thickBot="1">
      <c r="A128" s="1546"/>
      <c r="B128" s="1547"/>
      <c r="C128" s="1547"/>
      <c r="D128" s="1547"/>
      <c r="E128" s="1547"/>
      <c r="F128" s="1986"/>
      <c r="G128" s="226"/>
    </row>
    <row r="129" spans="1:7" ht="15.75" hidden="1" outlineLevel="2" thickBot="1">
      <c r="A129" s="1546"/>
      <c r="B129" s="1547"/>
      <c r="C129" s="1547"/>
      <c r="D129" s="1547"/>
      <c r="E129" s="1547"/>
      <c r="F129" s="1986"/>
      <c r="G129" s="226"/>
    </row>
    <row r="130" spans="1:7" ht="15.75" hidden="1" outlineLevel="2" thickBot="1">
      <c r="A130" s="1546"/>
      <c r="B130" s="1547"/>
      <c r="C130" s="1547"/>
      <c r="D130" s="1547"/>
      <c r="E130" s="1547"/>
      <c r="F130" s="1986"/>
      <c r="G130" s="226"/>
    </row>
    <row r="131" spans="1:7" ht="15.75" hidden="1" outlineLevel="2" thickBot="1">
      <c r="A131" s="1546"/>
      <c r="B131" s="1547"/>
      <c r="C131" s="1547"/>
      <c r="D131" s="1547"/>
      <c r="E131" s="1547"/>
      <c r="F131" s="1986"/>
      <c r="G131" s="226"/>
    </row>
    <row r="132" spans="1:7" ht="15.75" hidden="1" outlineLevel="2" thickBot="1">
      <c r="A132" s="1546"/>
      <c r="B132" s="1547"/>
      <c r="C132" s="1547"/>
      <c r="D132" s="1547"/>
      <c r="E132" s="1547"/>
      <c r="F132" s="1986"/>
      <c r="G132" s="226"/>
    </row>
    <row r="133" spans="1:7" ht="15.75" hidden="1" outlineLevel="2" thickBot="1">
      <c r="A133" s="2011"/>
      <c r="B133" s="2010"/>
      <c r="C133" s="2010"/>
      <c r="D133" s="2010"/>
      <c r="E133" s="2010"/>
      <c r="F133" s="1990"/>
      <c r="G133" s="226"/>
    </row>
    <row r="134" spans="1:7" collapsed="1">
      <c r="A134" s="2004" t="s">
        <v>68</v>
      </c>
      <c r="B134" s="2005"/>
      <c r="C134" s="2005"/>
      <c r="D134" s="2005"/>
      <c r="E134" s="2005"/>
      <c r="F134" s="1985" t="s">
        <v>1216</v>
      </c>
      <c r="G134" s="226"/>
    </row>
    <row r="135" spans="1:7">
      <c r="A135" s="399"/>
      <c r="B135" s="400"/>
      <c r="C135" s="400"/>
      <c r="D135" s="400"/>
      <c r="E135" s="401"/>
      <c r="F135" s="1986"/>
      <c r="G135" s="226"/>
    </row>
    <row r="136" spans="1:7">
      <c r="A136" s="402"/>
      <c r="B136" s="403"/>
      <c r="C136" s="403"/>
      <c r="D136" s="403"/>
      <c r="E136" s="404"/>
      <c r="F136" s="1986"/>
      <c r="G136" s="226"/>
    </row>
    <row r="137" spans="1:7">
      <c r="A137" s="402"/>
      <c r="B137" s="403"/>
      <c r="C137" s="403"/>
      <c r="D137" s="403"/>
      <c r="E137" s="404"/>
      <c r="F137" s="1986"/>
      <c r="G137" s="226"/>
    </row>
    <row r="138" spans="1:7">
      <c r="A138" s="402"/>
      <c r="B138" s="403"/>
      <c r="C138" s="403"/>
      <c r="D138" s="403"/>
      <c r="E138" s="404"/>
      <c r="F138" s="1986"/>
      <c r="G138" s="226"/>
    </row>
    <row r="139" spans="1:7" ht="15.75" thickBot="1">
      <c r="A139" s="405"/>
      <c r="B139" s="406"/>
      <c r="C139" s="406"/>
      <c r="D139" s="406"/>
      <c r="E139" s="407"/>
      <c r="F139" s="1987"/>
      <c r="G139" s="226"/>
    </row>
    <row r="140" spans="1:7" hidden="1" outlineLevel="1">
      <c r="A140" s="402"/>
      <c r="B140" s="403"/>
      <c r="C140" s="403"/>
      <c r="D140" s="403"/>
      <c r="E140" s="404"/>
      <c r="F140" s="1999" t="s">
        <v>816</v>
      </c>
      <c r="G140" s="226"/>
    </row>
    <row r="141" spans="1:7" hidden="1" outlineLevel="1">
      <c r="A141" s="402"/>
      <c r="B141" s="403"/>
      <c r="C141" s="403"/>
      <c r="D141" s="403"/>
      <c r="E141" s="404"/>
      <c r="F141" s="1997"/>
      <c r="G141" s="226"/>
    </row>
    <row r="142" spans="1:7" hidden="1" outlineLevel="1">
      <c r="A142" s="402"/>
      <c r="B142" s="403"/>
      <c r="C142" s="403"/>
      <c r="D142" s="403"/>
      <c r="E142" s="404"/>
      <c r="F142" s="1997"/>
      <c r="G142" s="226"/>
    </row>
    <row r="143" spans="1:7" hidden="1" outlineLevel="1">
      <c r="A143" s="402"/>
      <c r="B143" s="403"/>
      <c r="C143" s="403"/>
      <c r="D143" s="403"/>
      <c r="E143" s="404"/>
      <c r="F143" s="1997"/>
      <c r="G143" s="226"/>
    </row>
    <row r="144" spans="1:7" hidden="1" outlineLevel="1">
      <c r="A144" s="402"/>
      <c r="B144" s="403"/>
      <c r="C144" s="403"/>
      <c r="D144" s="403"/>
      <c r="E144" s="404"/>
      <c r="F144" s="1997"/>
      <c r="G144" s="226"/>
    </row>
    <row r="145" spans="1:7" hidden="1" outlineLevel="1">
      <c r="A145" s="402"/>
      <c r="B145" s="403"/>
      <c r="C145" s="403"/>
      <c r="D145" s="403"/>
      <c r="E145" s="404"/>
      <c r="F145" s="1997"/>
      <c r="G145" s="226"/>
    </row>
    <row r="146" spans="1:7" hidden="1" outlineLevel="1">
      <c r="A146" s="402"/>
      <c r="B146" s="403"/>
      <c r="C146" s="403"/>
      <c r="D146" s="403"/>
      <c r="E146" s="404"/>
      <c r="F146" s="1997"/>
      <c r="G146" s="226"/>
    </row>
    <row r="147" spans="1:7" hidden="1" outlineLevel="1">
      <c r="A147" s="402"/>
      <c r="B147" s="403"/>
      <c r="C147" s="403"/>
      <c r="D147" s="403"/>
      <c r="E147" s="404"/>
      <c r="F147" s="1997"/>
      <c r="G147" s="226"/>
    </row>
    <row r="148" spans="1:7" hidden="1" outlineLevel="1">
      <c r="A148" s="402"/>
      <c r="B148" s="403"/>
      <c r="C148" s="403"/>
      <c r="D148" s="403"/>
      <c r="E148" s="404"/>
      <c r="F148" s="1997"/>
      <c r="G148" s="226"/>
    </row>
    <row r="149" spans="1:7" ht="15.75" hidden="1" outlineLevel="1" thickBot="1">
      <c r="A149" s="402"/>
      <c r="B149" s="403"/>
      <c r="C149" s="403"/>
      <c r="D149" s="403"/>
      <c r="E149" s="404"/>
      <c r="F149" s="1998"/>
      <c r="G149" s="226"/>
    </row>
    <row r="150" spans="1:7" ht="48" customHeight="1" collapsed="1">
      <c r="A150" s="2024" t="s">
        <v>807</v>
      </c>
      <c r="B150" s="2025"/>
      <c r="C150" s="2025"/>
      <c r="D150" s="2025"/>
      <c r="E150" s="2025"/>
      <c r="F150" s="2009" t="s">
        <v>1217</v>
      </c>
      <c r="G150" s="226"/>
    </row>
    <row r="151" spans="1:7">
      <c r="A151" s="2020" t="s">
        <v>817</v>
      </c>
      <c r="B151" s="2021"/>
      <c r="C151" s="1547"/>
      <c r="D151" s="1547"/>
      <c r="E151" s="1547"/>
      <c r="F151" s="1986"/>
      <c r="G151" s="226"/>
    </row>
    <row r="152" spans="1:7">
      <c r="A152" s="2020" t="s">
        <v>58</v>
      </c>
      <c r="B152" s="2021"/>
      <c r="C152" s="1547"/>
      <c r="D152" s="1547"/>
      <c r="E152" s="1547"/>
      <c r="F152" s="1986"/>
      <c r="G152" s="226"/>
    </row>
    <row r="153" spans="1:7">
      <c r="A153" s="2020" t="s">
        <v>59</v>
      </c>
      <c r="B153" s="2021"/>
      <c r="C153" s="1547"/>
      <c r="D153" s="1547"/>
      <c r="E153" s="1547"/>
      <c r="F153" s="1986"/>
      <c r="G153" s="226"/>
    </row>
    <row r="154" spans="1:7">
      <c r="A154" s="2015" t="s">
        <v>60</v>
      </c>
      <c r="B154" s="2016"/>
      <c r="C154" s="2017"/>
      <c r="D154" s="2018"/>
      <c r="E154" s="2019"/>
      <c r="F154" s="1986"/>
      <c r="G154" s="226"/>
    </row>
    <row r="155" spans="1:7">
      <c r="A155" s="2020" t="s">
        <v>68</v>
      </c>
      <c r="B155" s="2021"/>
      <c r="C155" s="1547"/>
      <c r="D155" s="1547"/>
      <c r="E155" s="1547"/>
      <c r="F155" s="1986"/>
      <c r="G155" s="226"/>
    </row>
    <row r="156" spans="1:7">
      <c r="A156" s="2020" t="s">
        <v>818</v>
      </c>
      <c r="B156" s="2021"/>
      <c r="C156" s="1547"/>
      <c r="D156" s="1547"/>
      <c r="E156" s="1547"/>
      <c r="F156" s="1986"/>
      <c r="G156" s="226"/>
    </row>
    <row r="157" spans="1:7" ht="15.75" thickBot="1">
      <c r="A157" s="2020" t="s">
        <v>757</v>
      </c>
      <c r="B157" s="2021"/>
      <c r="C157" s="1547"/>
      <c r="D157" s="1547"/>
      <c r="E157" s="1547"/>
      <c r="F157" s="1986"/>
      <c r="G157" s="226"/>
    </row>
    <row r="158" spans="1:7" ht="15.75" hidden="1" outlineLevel="1" thickBot="1">
      <c r="A158" s="2020"/>
      <c r="B158" s="2021"/>
      <c r="C158" s="1547"/>
      <c r="D158" s="1547"/>
      <c r="E158" s="1547"/>
      <c r="F158" s="1986" t="s">
        <v>819</v>
      </c>
      <c r="G158" s="226"/>
    </row>
    <row r="159" spans="1:7" ht="15.75" hidden="1" outlineLevel="1" thickBot="1">
      <c r="A159" s="2020"/>
      <c r="B159" s="2021"/>
      <c r="C159" s="1547"/>
      <c r="D159" s="1547"/>
      <c r="E159" s="1547"/>
      <c r="F159" s="1986"/>
      <c r="G159" s="226"/>
    </row>
    <row r="160" spans="1:7" ht="15.75" hidden="1" outlineLevel="1" thickBot="1">
      <c r="A160" s="2022"/>
      <c r="B160" s="2023"/>
      <c r="C160" s="2010"/>
      <c r="D160" s="2010"/>
      <c r="E160" s="2010"/>
      <c r="F160" s="1987"/>
      <c r="G160" s="226"/>
    </row>
    <row r="161" spans="1:7" ht="35.25" customHeight="1" collapsed="1">
      <c r="A161" s="2012" t="s">
        <v>820</v>
      </c>
      <c r="B161" s="2013"/>
      <c r="C161" s="2013"/>
      <c r="D161" s="2013"/>
      <c r="E161" s="2014"/>
      <c r="F161" s="1563" t="s">
        <v>1223</v>
      </c>
      <c r="G161" s="226"/>
    </row>
    <row r="162" spans="1:7" ht="66" customHeight="1">
      <c r="A162" s="1546"/>
      <c r="B162" s="2028" t="s">
        <v>822</v>
      </c>
      <c r="C162" s="2029" t="s">
        <v>824</v>
      </c>
      <c r="D162" s="2029" t="s">
        <v>825</v>
      </c>
      <c r="E162" s="2030"/>
      <c r="F162" s="1564"/>
      <c r="G162" s="226"/>
    </row>
    <row r="163" spans="1:7" ht="49.5" customHeight="1">
      <c r="A163" s="1546"/>
      <c r="B163" s="2028"/>
      <c r="C163" s="2029"/>
      <c r="D163" s="738" t="s">
        <v>826</v>
      </c>
      <c r="E163" s="266" t="s">
        <v>827</v>
      </c>
      <c r="F163" s="1564"/>
      <c r="G163" s="226"/>
    </row>
    <row r="164" spans="1:7" ht="36" customHeight="1">
      <c r="A164" s="179" t="s">
        <v>817</v>
      </c>
      <c r="B164" s="252"/>
      <c r="C164" s="175"/>
      <c r="D164" s="175"/>
      <c r="E164" s="267"/>
      <c r="F164" s="1564"/>
      <c r="G164" s="226"/>
    </row>
    <row r="165" spans="1:7">
      <c r="A165" s="179" t="s">
        <v>58</v>
      </c>
      <c r="B165" s="252"/>
      <c r="C165" s="175"/>
      <c r="D165" s="175"/>
      <c r="E165" s="267"/>
      <c r="F165" s="1564"/>
      <c r="G165" s="226"/>
    </row>
    <row r="166" spans="1:7">
      <c r="A166" s="179" t="s">
        <v>59</v>
      </c>
      <c r="B166" s="252"/>
      <c r="C166" s="175"/>
      <c r="D166" s="175"/>
      <c r="E166" s="267"/>
      <c r="F166" s="1564"/>
      <c r="G166" s="226"/>
    </row>
    <row r="167" spans="1:7">
      <c r="A167" s="179" t="s">
        <v>60</v>
      </c>
      <c r="B167" s="252"/>
      <c r="C167" s="175"/>
      <c r="D167" s="175"/>
      <c r="E167" s="267"/>
      <c r="F167" s="1564"/>
      <c r="G167" s="226"/>
    </row>
    <row r="168" spans="1:7" ht="25.5">
      <c r="A168" s="179" t="s">
        <v>823</v>
      </c>
      <c r="B168" s="252"/>
      <c r="C168" s="175"/>
      <c r="D168" s="175"/>
      <c r="E168" s="267"/>
      <c r="F168" s="1564"/>
      <c r="G168" s="226"/>
    </row>
    <row r="169" spans="1:7" ht="30" customHeight="1">
      <c r="A169" s="179" t="s">
        <v>818</v>
      </c>
      <c r="B169" s="252"/>
      <c r="C169" s="175"/>
      <c r="D169" s="175"/>
      <c r="E169" s="267"/>
      <c r="F169" s="1564"/>
      <c r="G169" s="226"/>
    </row>
    <row r="170" spans="1:7" s="192" customFormat="1" ht="30" customHeight="1">
      <c r="A170" s="179" t="s">
        <v>757</v>
      </c>
      <c r="B170" s="252"/>
      <c r="C170" s="253"/>
      <c r="D170" s="253"/>
      <c r="E170" s="268"/>
      <c r="F170" s="1564"/>
      <c r="G170" s="184"/>
    </row>
    <row r="171" spans="1:7" ht="45" customHeight="1" thickBot="1">
      <c r="A171" s="180" t="s">
        <v>821</v>
      </c>
      <c r="B171" s="181"/>
      <c r="C171" s="254"/>
      <c r="D171" s="254"/>
      <c r="E171" s="269"/>
      <c r="F171" s="1565"/>
      <c r="G171" s="226"/>
    </row>
    <row r="172" spans="1:7" ht="45" customHeight="1">
      <c r="A172" s="2026" t="s">
        <v>828</v>
      </c>
      <c r="B172" s="2027"/>
      <c r="C172" s="2027"/>
      <c r="D172" s="2027"/>
      <c r="E172" s="2027"/>
      <c r="F172" s="1563" t="s">
        <v>1218</v>
      </c>
      <c r="G172" s="226"/>
    </row>
    <row r="173" spans="1:7">
      <c r="A173" s="255"/>
      <c r="B173" s="256"/>
      <c r="C173" s="256"/>
      <c r="D173" s="256"/>
      <c r="E173" s="256"/>
      <c r="F173" s="1564"/>
      <c r="G173" s="226"/>
    </row>
    <row r="174" spans="1:7">
      <c r="A174" s="255"/>
      <c r="B174" s="256"/>
      <c r="C174" s="256"/>
      <c r="D174" s="256"/>
      <c r="E174" s="256"/>
      <c r="F174" s="1564"/>
      <c r="G174" s="226"/>
    </row>
    <row r="175" spans="1:7">
      <c r="A175" s="255"/>
      <c r="B175" s="256"/>
      <c r="C175" s="256"/>
      <c r="D175" s="256"/>
      <c r="E175" s="256"/>
      <c r="F175" s="1564"/>
      <c r="G175" s="226"/>
    </row>
    <row r="176" spans="1:7">
      <c r="A176" s="255"/>
      <c r="B176" s="256"/>
      <c r="C176" s="256"/>
      <c r="D176" s="256"/>
      <c r="E176" s="256"/>
      <c r="F176" s="1564"/>
      <c r="G176" s="226"/>
    </row>
    <row r="177" spans="1:7">
      <c r="A177" s="255"/>
      <c r="B177" s="256"/>
      <c r="C177" s="256"/>
      <c r="D177" s="256"/>
      <c r="E177" s="256"/>
      <c r="F177" s="1564"/>
      <c r="G177" s="226"/>
    </row>
    <row r="178" spans="1:7">
      <c r="A178" s="255"/>
      <c r="B178" s="256"/>
      <c r="C178" s="256"/>
      <c r="D178" s="256"/>
      <c r="E178" s="256"/>
      <c r="F178" s="1564"/>
      <c r="G178" s="226"/>
    </row>
    <row r="179" spans="1:7" ht="15.75" thickBot="1">
      <c r="A179" s="257"/>
      <c r="B179" s="258"/>
      <c r="C179" s="258"/>
      <c r="D179" s="258"/>
      <c r="E179" s="258"/>
      <c r="F179" s="1565"/>
      <c r="G179" s="226"/>
    </row>
    <row r="180" spans="1:7" ht="15.75" hidden="1" outlineLevel="1" thickBot="1">
      <c r="A180" s="255"/>
      <c r="B180" s="256"/>
      <c r="C180" s="256"/>
      <c r="D180" s="256"/>
      <c r="E180" s="256"/>
      <c r="F180" s="1564" t="s">
        <v>829</v>
      </c>
      <c r="G180" s="226"/>
    </row>
    <row r="181" spans="1:7" ht="15.75" hidden="1" outlineLevel="1" thickBot="1">
      <c r="A181" s="255"/>
      <c r="B181" s="256"/>
      <c r="C181" s="256"/>
      <c r="D181" s="256"/>
      <c r="E181" s="256"/>
      <c r="F181" s="1564"/>
      <c r="G181" s="226"/>
    </row>
    <row r="182" spans="1:7" ht="15.75" hidden="1" outlineLevel="1" thickBot="1">
      <c r="A182" s="255"/>
      <c r="B182" s="256"/>
      <c r="C182" s="256"/>
      <c r="D182" s="256"/>
      <c r="E182" s="256"/>
      <c r="F182" s="1564"/>
      <c r="G182" s="226"/>
    </row>
    <row r="183" spans="1:7" ht="15.75" hidden="1" outlineLevel="1" thickBot="1">
      <c r="A183" s="255"/>
      <c r="B183" s="256"/>
      <c r="C183" s="256"/>
      <c r="D183" s="256"/>
      <c r="E183" s="256"/>
      <c r="F183" s="1564"/>
      <c r="G183" s="226"/>
    </row>
    <row r="184" spans="1:7" ht="15.75" hidden="1" outlineLevel="1" thickBot="1">
      <c r="A184" s="255"/>
      <c r="B184" s="256"/>
      <c r="C184" s="256"/>
      <c r="D184" s="256"/>
      <c r="E184" s="256"/>
      <c r="F184" s="1564"/>
      <c r="G184" s="226"/>
    </row>
    <row r="185" spans="1:7" ht="15.75" hidden="1" outlineLevel="1" thickBot="1">
      <c r="A185" s="255"/>
      <c r="B185" s="256"/>
      <c r="C185" s="256"/>
      <c r="D185" s="256"/>
      <c r="E185" s="256"/>
      <c r="F185" s="1564"/>
      <c r="G185" s="226"/>
    </row>
    <row r="186" spans="1:7" ht="15.75" hidden="1" outlineLevel="1" thickBot="1">
      <c r="A186" s="255"/>
      <c r="B186" s="256"/>
      <c r="C186" s="256"/>
      <c r="D186" s="256"/>
      <c r="E186" s="256"/>
      <c r="F186" s="1564"/>
      <c r="G186" s="226"/>
    </row>
    <row r="187" spans="1:7" ht="15.75" hidden="1" outlineLevel="1" thickBot="1">
      <c r="A187" s="255"/>
      <c r="B187" s="256"/>
      <c r="C187" s="256"/>
      <c r="D187" s="256"/>
      <c r="E187" s="256"/>
      <c r="F187" s="1564"/>
      <c r="G187" s="226"/>
    </row>
    <row r="188" spans="1:7" ht="15.75" hidden="1" outlineLevel="1" thickBot="1">
      <c r="A188" s="255"/>
      <c r="B188" s="256"/>
      <c r="C188" s="256"/>
      <c r="D188" s="256"/>
      <c r="E188" s="256"/>
      <c r="F188" s="1564"/>
      <c r="G188" s="226"/>
    </row>
    <row r="189" spans="1:7" ht="15.75" hidden="1" outlineLevel="1" thickBot="1">
      <c r="A189" s="257"/>
      <c r="B189" s="258"/>
      <c r="C189" s="258"/>
      <c r="D189" s="258"/>
      <c r="E189" s="258"/>
      <c r="F189" s="1565"/>
      <c r="G189" s="226"/>
    </row>
    <row r="190" spans="1:7" s="192" customFormat="1" ht="30" customHeight="1" collapsed="1">
      <c r="A190" s="1991" t="s">
        <v>885</v>
      </c>
      <c r="B190" s="1992"/>
      <c r="C190" s="1992"/>
      <c r="D190" s="1992"/>
      <c r="E190" s="1992"/>
      <c r="F190" s="1563" t="s">
        <v>1219</v>
      </c>
      <c r="G190" s="184"/>
    </row>
    <row r="191" spans="1:7">
      <c r="A191" s="255"/>
      <c r="B191" s="256"/>
      <c r="C191" s="256"/>
      <c r="D191" s="256"/>
      <c r="E191" s="256"/>
      <c r="F191" s="1564"/>
      <c r="G191" s="226"/>
    </row>
    <row r="192" spans="1:7">
      <c r="A192" s="255"/>
      <c r="B192" s="256"/>
      <c r="C192" s="256"/>
      <c r="D192" s="256"/>
      <c r="E192" s="256"/>
      <c r="F192" s="1564"/>
      <c r="G192" s="226"/>
    </row>
    <row r="193" spans="1:7">
      <c r="A193" s="255"/>
      <c r="B193" s="256"/>
      <c r="C193" s="256"/>
      <c r="D193" s="256"/>
      <c r="E193" s="256"/>
      <c r="F193" s="1564"/>
      <c r="G193" s="226"/>
    </row>
    <row r="194" spans="1:7">
      <c r="A194" s="255"/>
      <c r="B194" s="256"/>
      <c r="C194" s="256"/>
      <c r="D194" s="256"/>
      <c r="E194" s="256"/>
      <c r="F194" s="1564"/>
      <c r="G194" s="226"/>
    </row>
    <row r="195" spans="1:7">
      <c r="A195" s="255"/>
      <c r="B195" s="256"/>
      <c r="C195" s="256"/>
      <c r="D195" s="256"/>
      <c r="E195" s="256"/>
      <c r="F195" s="1564"/>
      <c r="G195" s="226"/>
    </row>
    <row r="196" spans="1:7">
      <c r="A196" s="255"/>
      <c r="B196" s="256"/>
      <c r="C196" s="256"/>
      <c r="D196" s="256"/>
      <c r="E196" s="256"/>
      <c r="F196" s="1564"/>
      <c r="G196" s="226"/>
    </row>
    <row r="197" spans="1:7" ht="15.75" thickBot="1">
      <c r="A197" s="257"/>
      <c r="B197" s="258"/>
      <c r="C197" s="258"/>
      <c r="D197" s="258"/>
      <c r="E197" s="258"/>
      <c r="F197" s="1565"/>
      <c r="G197" s="226"/>
    </row>
    <row r="198" spans="1:7" ht="15.75" hidden="1" outlineLevel="1" thickBot="1">
      <c r="A198" s="259"/>
      <c r="B198" s="260"/>
      <c r="C198" s="260"/>
      <c r="D198" s="260"/>
      <c r="E198" s="260"/>
      <c r="F198" s="1563" t="s">
        <v>830</v>
      </c>
      <c r="G198" s="226"/>
    </row>
    <row r="199" spans="1:7" ht="15.75" hidden="1" outlineLevel="1" thickBot="1">
      <c r="A199" s="255"/>
      <c r="B199" s="256"/>
      <c r="C199" s="256"/>
      <c r="D199" s="256"/>
      <c r="E199" s="256"/>
      <c r="F199" s="1564"/>
      <c r="G199" s="226"/>
    </row>
    <row r="200" spans="1:7" ht="15.75" hidden="1" outlineLevel="1" thickBot="1">
      <c r="A200" s="255"/>
      <c r="B200" s="256"/>
      <c r="C200" s="256"/>
      <c r="D200" s="256"/>
      <c r="E200" s="256"/>
      <c r="F200" s="1564"/>
      <c r="G200" s="226"/>
    </row>
    <row r="201" spans="1:7" ht="15.75" hidden="1" outlineLevel="1" thickBot="1">
      <c r="A201" s="255"/>
      <c r="B201" s="256"/>
      <c r="C201" s="256"/>
      <c r="D201" s="256"/>
      <c r="E201" s="256"/>
      <c r="F201" s="1564"/>
      <c r="G201" s="226"/>
    </row>
    <row r="202" spans="1:7" ht="15.75" hidden="1" outlineLevel="1" thickBot="1">
      <c r="A202" s="255"/>
      <c r="B202" s="256"/>
      <c r="C202" s="256"/>
      <c r="D202" s="256"/>
      <c r="E202" s="256"/>
      <c r="F202" s="1564"/>
      <c r="G202" s="226"/>
    </row>
    <row r="203" spans="1:7" ht="15.75" hidden="1" outlineLevel="1" thickBot="1">
      <c r="A203" s="255"/>
      <c r="B203" s="256"/>
      <c r="C203" s="256"/>
      <c r="D203" s="256"/>
      <c r="E203" s="256"/>
      <c r="F203" s="1564"/>
      <c r="G203" s="226"/>
    </row>
    <row r="204" spans="1:7" ht="15.75" hidden="1" outlineLevel="1" thickBot="1">
      <c r="A204" s="255"/>
      <c r="B204" s="256"/>
      <c r="C204" s="256"/>
      <c r="D204" s="256"/>
      <c r="E204" s="256"/>
      <c r="F204" s="1564"/>
      <c r="G204" s="226"/>
    </row>
    <row r="205" spans="1:7" ht="15.75" hidden="1" outlineLevel="1" thickBot="1">
      <c r="A205" s="255"/>
      <c r="B205" s="256"/>
      <c r="C205" s="256"/>
      <c r="D205" s="256"/>
      <c r="E205" s="256"/>
      <c r="F205" s="1564"/>
      <c r="G205" s="226"/>
    </row>
    <row r="206" spans="1:7" ht="15.75" hidden="1" outlineLevel="1" thickBot="1">
      <c r="A206" s="255"/>
      <c r="B206" s="256"/>
      <c r="C206" s="256"/>
      <c r="D206" s="256"/>
      <c r="E206" s="256"/>
      <c r="F206" s="1564"/>
      <c r="G206" s="226"/>
    </row>
    <row r="207" spans="1:7" ht="15.75" hidden="1" outlineLevel="1" thickBot="1">
      <c r="A207" s="255"/>
      <c r="B207" s="256"/>
      <c r="C207" s="256"/>
      <c r="D207" s="256"/>
      <c r="E207" s="256"/>
      <c r="F207" s="1565"/>
      <c r="G207" s="226"/>
    </row>
    <row r="208" spans="1:7" ht="30" customHeight="1" collapsed="1">
      <c r="A208" s="2012" t="s">
        <v>886</v>
      </c>
      <c r="B208" s="2013"/>
      <c r="C208" s="2013"/>
      <c r="D208" s="2013"/>
      <c r="E208" s="2013"/>
      <c r="F208" s="1985" t="s">
        <v>1220</v>
      </c>
      <c r="G208" s="226"/>
    </row>
    <row r="209" spans="1:7">
      <c r="A209" s="399"/>
      <c r="B209" s="400"/>
      <c r="C209" s="400"/>
      <c r="D209" s="400"/>
      <c r="E209" s="401"/>
      <c r="F209" s="1986"/>
      <c r="G209" s="226"/>
    </row>
    <row r="210" spans="1:7">
      <c r="A210" s="402"/>
      <c r="B210" s="403"/>
      <c r="C210" s="403"/>
      <c r="D210" s="403"/>
      <c r="E210" s="404"/>
      <c r="F210" s="1986"/>
      <c r="G210" s="226"/>
    </row>
    <row r="211" spans="1:7">
      <c r="A211" s="402"/>
      <c r="B211" s="403"/>
      <c r="C211" s="403"/>
      <c r="D211" s="403"/>
      <c r="E211" s="404"/>
      <c r="F211" s="1986"/>
      <c r="G211" s="226"/>
    </row>
    <row r="212" spans="1:7">
      <c r="A212" s="402"/>
      <c r="B212" s="403"/>
      <c r="C212" s="403"/>
      <c r="D212" s="403"/>
      <c r="E212" s="404"/>
      <c r="F212" s="1986"/>
      <c r="G212" s="226"/>
    </row>
    <row r="213" spans="1:7" ht="15.75" thickBot="1">
      <c r="A213" s="415"/>
      <c r="B213" s="412"/>
      <c r="C213" s="412"/>
      <c r="D213" s="412"/>
      <c r="E213" s="413"/>
      <c r="F213" s="1986"/>
      <c r="G213" s="226"/>
    </row>
    <row r="214" spans="1:7" ht="15.75" hidden="1" outlineLevel="1" thickBot="1">
      <c r="A214" s="399"/>
      <c r="B214" s="400"/>
      <c r="C214" s="400"/>
      <c r="D214" s="400"/>
      <c r="E214" s="401"/>
      <c r="F214" s="1986" t="s">
        <v>831</v>
      </c>
      <c r="G214" s="226"/>
    </row>
    <row r="215" spans="1:7" ht="15.75" hidden="1" outlineLevel="1" thickBot="1">
      <c r="A215" s="402"/>
      <c r="B215" s="403"/>
      <c r="C215" s="403"/>
      <c r="D215" s="403"/>
      <c r="E215" s="404"/>
      <c r="F215" s="1986"/>
      <c r="G215" s="226"/>
    </row>
    <row r="216" spans="1:7" ht="15.75" hidden="1" outlineLevel="1" thickBot="1">
      <c r="A216" s="402"/>
      <c r="B216" s="403"/>
      <c r="C216" s="403"/>
      <c r="D216" s="403"/>
      <c r="E216" s="404"/>
      <c r="F216" s="1986"/>
      <c r="G216" s="226"/>
    </row>
    <row r="217" spans="1:7" ht="15.75" hidden="1" outlineLevel="1" thickBot="1">
      <c r="A217" s="402"/>
      <c r="B217" s="403"/>
      <c r="C217" s="403"/>
      <c r="D217" s="403"/>
      <c r="E217" s="404"/>
      <c r="F217" s="1986"/>
      <c r="G217" s="226"/>
    </row>
    <row r="218" spans="1:7" ht="15.75" hidden="1" outlineLevel="1" thickBot="1">
      <c r="A218" s="402"/>
      <c r="B218" s="403"/>
      <c r="C218" s="403"/>
      <c r="D218" s="403"/>
      <c r="E218" s="404"/>
      <c r="F218" s="1986"/>
      <c r="G218" s="226"/>
    </row>
    <row r="219" spans="1:7" ht="15.75" hidden="1" outlineLevel="1" thickBot="1">
      <c r="A219" s="402"/>
      <c r="B219" s="403"/>
      <c r="C219" s="403"/>
      <c r="D219" s="403"/>
      <c r="E219" s="404"/>
      <c r="F219" s="1986"/>
      <c r="G219" s="226"/>
    </row>
    <row r="220" spans="1:7" ht="15.75" hidden="1" outlineLevel="1" thickBot="1">
      <c r="A220" s="402"/>
      <c r="B220" s="403"/>
      <c r="C220" s="403"/>
      <c r="D220" s="403"/>
      <c r="E220" s="404"/>
      <c r="F220" s="1986"/>
      <c r="G220" s="226"/>
    </row>
    <row r="221" spans="1:7" ht="15.75" hidden="1" outlineLevel="1" thickBot="1">
      <c r="A221" s="402"/>
      <c r="B221" s="403"/>
      <c r="C221" s="403"/>
      <c r="D221" s="403"/>
      <c r="E221" s="404"/>
      <c r="F221" s="1986"/>
      <c r="G221" s="226"/>
    </row>
    <row r="222" spans="1:7" ht="15.75" hidden="1" outlineLevel="1" thickBot="1">
      <c r="A222" s="402"/>
      <c r="B222" s="403"/>
      <c r="C222" s="403"/>
      <c r="D222" s="403"/>
      <c r="E222" s="404"/>
      <c r="F222" s="1986"/>
      <c r="G222" s="226"/>
    </row>
    <row r="223" spans="1:7" ht="15.75" hidden="1" outlineLevel="1" thickBot="1">
      <c r="A223" s="402"/>
      <c r="B223" s="403"/>
      <c r="C223" s="403"/>
      <c r="D223" s="403"/>
      <c r="E223" s="404"/>
      <c r="F223" s="1986"/>
      <c r="G223" s="226"/>
    </row>
    <row r="224" spans="1:7" ht="15.75" hidden="1" outlineLevel="1" thickBot="1">
      <c r="A224" s="402"/>
      <c r="B224" s="403"/>
      <c r="C224" s="403"/>
      <c r="D224" s="403"/>
      <c r="E224" s="404"/>
      <c r="F224" s="1986"/>
      <c r="G224" s="226"/>
    </row>
    <row r="225" spans="1:7" ht="15.75" hidden="1" outlineLevel="1" thickBot="1">
      <c r="A225" s="402"/>
      <c r="B225" s="403"/>
      <c r="C225" s="403"/>
      <c r="D225" s="403"/>
      <c r="E225" s="404"/>
      <c r="F225" s="1986"/>
      <c r="G225" s="226"/>
    </row>
    <row r="226" spans="1:7" ht="15.75" hidden="1" outlineLevel="1" thickBot="1">
      <c r="A226" s="402"/>
      <c r="B226" s="403"/>
      <c r="C226" s="403"/>
      <c r="D226" s="403"/>
      <c r="E226" s="404"/>
      <c r="F226" s="1986"/>
      <c r="G226" s="226"/>
    </row>
    <row r="227" spans="1:7" ht="15.75" hidden="1" outlineLevel="1" thickBot="1">
      <c r="A227" s="402"/>
      <c r="B227" s="403"/>
      <c r="C227" s="403"/>
      <c r="D227" s="403"/>
      <c r="E227" s="404"/>
      <c r="F227" s="1986"/>
      <c r="G227" s="226"/>
    </row>
    <row r="228" spans="1:7" ht="15.75" hidden="1" outlineLevel="1" thickBot="1">
      <c r="A228" s="405"/>
      <c r="B228" s="406"/>
      <c r="C228" s="406"/>
      <c r="D228" s="406"/>
      <c r="E228" s="407"/>
      <c r="F228" s="1987"/>
      <c r="G228" s="226"/>
    </row>
    <row r="229" spans="1:7" s="210" customFormat="1" ht="81" customHeight="1" collapsed="1">
      <c r="A229" s="2026" t="s">
        <v>887</v>
      </c>
      <c r="B229" s="2027"/>
      <c r="C229" s="2027"/>
      <c r="D229" s="2027"/>
      <c r="E229" s="2027"/>
      <c r="F229" s="1563" t="s">
        <v>1221</v>
      </c>
      <c r="G229" s="248"/>
    </row>
    <row r="230" spans="1:7">
      <c r="A230" s="255"/>
      <c r="B230" s="256"/>
      <c r="C230" s="256"/>
      <c r="D230" s="256"/>
      <c r="E230" s="256"/>
      <c r="F230" s="1564"/>
      <c r="G230" s="226"/>
    </row>
    <row r="231" spans="1:7">
      <c r="A231" s="255"/>
      <c r="B231" s="256"/>
      <c r="C231" s="256"/>
      <c r="D231" s="256"/>
      <c r="E231" s="256"/>
      <c r="F231" s="1564"/>
      <c r="G231" s="226"/>
    </row>
    <row r="232" spans="1:7">
      <c r="A232" s="255"/>
      <c r="B232" s="256"/>
      <c r="C232" s="256"/>
      <c r="D232" s="256"/>
      <c r="E232" s="256"/>
      <c r="F232" s="1564"/>
      <c r="G232" s="226"/>
    </row>
    <row r="233" spans="1:7">
      <c r="A233" s="255"/>
      <c r="B233" s="256"/>
      <c r="C233" s="256"/>
      <c r="D233" s="256"/>
      <c r="E233" s="256"/>
      <c r="F233" s="1564"/>
      <c r="G233" s="226"/>
    </row>
    <row r="234" spans="1:7">
      <c r="A234" s="255"/>
      <c r="B234" s="256"/>
      <c r="C234" s="256"/>
      <c r="D234" s="256"/>
      <c r="E234" s="256"/>
      <c r="F234" s="1564"/>
      <c r="G234" s="226"/>
    </row>
    <row r="235" spans="1:7">
      <c r="A235" s="255"/>
      <c r="B235" s="256"/>
      <c r="C235" s="256"/>
      <c r="D235" s="256"/>
      <c r="E235" s="256"/>
      <c r="F235" s="1564"/>
      <c r="G235" s="226"/>
    </row>
    <row r="236" spans="1:7">
      <c r="A236" s="255"/>
      <c r="B236" s="256"/>
      <c r="C236" s="256"/>
      <c r="D236" s="256"/>
      <c r="E236" s="256"/>
      <c r="F236" s="1564"/>
      <c r="G236" s="226"/>
    </row>
    <row r="237" spans="1:7">
      <c r="A237" s="255"/>
      <c r="B237" s="256"/>
      <c r="C237" s="256"/>
      <c r="D237" s="256"/>
      <c r="E237" s="256"/>
      <c r="F237" s="1564"/>
      <c r="G237" s="226"/>
    </row>
    <row r="238" spans="1:7">
      <c r="A238" s="255"/>
      <c r="B238" s="256"/>
      <c r="C238" s="256"/>
      <c r="D238" s="256"/>
      <c r="E238" s="256"/>
      <c r="F238" s="1564"/>
      <c r="G238" s="226"/>
    </row>
    <row r="239" spans="1:7" ht="15.75" thickBot="1">
      <c r="A239" s="257"/>
      <c r="B239" s="258"/>
      <c r="C239" s="258"/>
      <c r="D239" s="258"/>
      <c r="E239" s="258"/>
      <c r="F239" s="1565"/>
      <c r="G239" s="226"/>
    </row>
    <row r="240" spans="1:7" ht="15.75" hidden="1" outlineLevel="1" thickBot="1">
      <c r="A240" s="255"/>
      <c r="B240" s="256"/>
      <c r="C240" s="256"/>
      <c r="D240" s="256"/>
      <c r="E240" s="256"/>
      <c r="F240" s="1564" t="s">
        <v>832</v>
      </c>
      <c r="G240" s="226"/>
    </row>
    <row r="241" spans="1:7" ht="15.75" hidden="1" outlineLevel="1" thickBot="1">
      <c r="A241" s="255"/>
      <c r="B241" s="256"/>
      <c r="C241" s="256"/>
      <c r="D241" s="256"/>
      <c r="E241" s="256"/>
      <c r="F241" s="1564"/>
      <c r="G241" s="226"/>
    </row>
    <row r="242" spans="1:7" ht="15.75" hidden="1" outlineLevel="1" thickBot="1">
      <c r="A242" s="255"/>
      <c r="B242" s="256"/>
      <c r="C242" s="256"/>
      <c r="D242" s="256"/>
      <c r="E242" s="256"/>
      <c r="F242" s="1564"/>
      <c r="G242" s="226"/>
    </row>
    <row r="243" spans="1:7" ht="15.75" hidden="1" outlineLevel="1" thickBot="1">
      <c r="A243" s="255"/>
      <c r="B243" s="256"/>
      <c r="C243" s="256"/>
      <c r="D243" s="256"/>
      <c r="E243" s="256"/>
      <c r="F243" s="1564"/>
      <c r="G243" s="226"/>
    </row>
    <row r="244" spans="1:7" ht="15.75" hidden="1" outlineLevel="1" thickBot="1">
      <c r="A244" s="255"/>
      <c r="B244" s="256"/>
      <c r="C244" s="256"/>
      <c r="D244" s="256"/>
      <c r="E244" s="256"/>
      <c r="F244" s="1564"/>
      <c r="G244" s="226"/>
    </row>
    <row r="245" spans="1:7" ht="15.75" hidden="1" outlineLevel="1" thickBot="1">
      <c r="A245" s="255"/>
      <c r="B245" s="256"/>
      <c r="C245" s="256"/>
      <c r="D245" s="256"/>
      <c r="E245" s="256"/>
      <c r="F245" s="1564"/>
      <c r="G245" s="226"/>
    </row>
    <row r="246" spans="1:7" ht="15.75" hidden="1" outlineLevel="1" thickBot="1">
      <c r="A246" s="255"/>
      <c r="B246" s="256"/>
      <c r="C246" s="256"/>
      <c r="D246" s="256"/>
      <c r="E246" s="256"/>
      <c r="F246" s="1564"/>
      <c r="G246" s="226"/>
    </row>
    <row r="247" spans="1:7" ht="15.75" hidden="1" outlineLevel="1" thickBot="1">
      <c r="A247" s="255"/>
      <c r="B247" s="256"/>
      <c r="C247" s="256"/>
      <c r="D247" s="256"/>
      <c r="E247" s="256"/>
      <c r="F247" s="1564"/>
      <c r="G247" s="226"/>
    </row>
    <row r="248" spans="1:7" ht="15.75" hidden="1" outlineLevel="1" thickBot="1">
      <c r="A248" s="255"/>
      <c r="B248" s="256"/>
      <c r="C248" s="256"/>
      <c r="D248" s="256"/>
      <c r="E248" s="256"/>
      <c r="F248" s="1564"/>
      <c r="G248" s="226"/>
    </row>
    <row r="249" spans="1:7" ht="15.75" hidden="1" outlineLevel="1" thickBot="1">
      <c r="A249" s="255"/>
      <c r="B249" s="256"/>
      <c r="C249" s="256"/>
      <c r="D249" s="256"/>
      <c r="E249" s="256"/>
      <c r="F249" s="1564"/>
      <c r="G249" s="226"/>
    </row>
    <row r="250" spans="1:7" ht="15.75" hidden="1" outlineLevel="1" thickBot="1">
      <c r="A250" s="255"/>
      <c r="B250" s="256"/>
      <c r="C250" s="256"/>
      <c r="D250" s="256"/>
      <c r="E250" s="256"/>
      <c r="F250" s="1564"/>
      <c r="G250" s="226"/>
    </row>
    <row r="251" spans="1:7" ht="15.75" hidden="1" outlineLevel="1" thickBot="1">
      <c r="A251" s="255"/>
      <c r="B251" s="256"/>
      <c r="C251" s="256"/>
      <c r="D251" s="256"/>
      <c r="E251" s="256"/>
      <c r="F251" s="1564"/>
      <c r="G251" s="226"/>
    </row>
    <row r="252" spans="1:7" ht="15.75" hidden="1" outlineLevel="1" thickBot="1">
      <c r="A252" s="255"/>
      <c r="B252" s="256"/>
      <c r="C252" s="256"/>
      <c r="D252" s="256"/>
      <c r="E252" s="256"/>
      <c r="F252" s="1564"/>
      <c r="G252" s="226"/>
    </row>
    <row r="253" spans="1:7" ht="15.75" hidden="1" outlineLevel="1" thickBot="1">
      <c r="A253" s="255"/>
      <c r="B253" s="256"/>
      <c r="C253" s="256"/>
      <c r="D253" s="256"/>
      <c r="E253" s="256"/>
      <c r="F253" s="1564"/>
      <c r="G253" s="226"/>
    </row>
    <row r="254" spans="1:7" ht="15.75" hidden="1" outlineLevel="1" thickBot="1">
      <c r="A254" s="255"/>
      <c r="B254" s="256"/>
      <c r="C254" s="256"/>
      <c r="D254" s="256"/>
      <c r="E254" s="256"/>
      <c r="F254" s="1564"/>
      <c r="G254" s="226"/>
    </row>
    <row r="255" spans="1:7" s="250" customFormat="1" ht="48.75" customHeight="1" collapsed="1">
      <c r="A255" s="2012" t="s">
        <v>888</v>
      </c>
      <c r="B255" s="2013"/>
      <c r="C255" s="2013"/>
      <c r="D255" s="2013"/>
      <c r="E255" s="2013"/>
      <c r="F255" s="1985" t="s">
        <v>1222</v>
      </c>
      <c r="G255" s="176"/>
    </row>
    <row r="256" spans="1:7" ht="60" customHeight="1">
      <c r="A256" s="1546"/>
      <c r="B256" s="1547"/>
      <c r="C256" s="2028" t="s">
        <v>833</v>
      </c>
      <c r="D256" s="2025" t="s">
        <v>834</v>
      </c>
      <c r="E256" s="2031" t="s">
        <v>835</v>
      </c>
      <c r="F256" s="1986"/>
      <c r="G256" s="226"/>
    </row>
    <row r="257" spans="1:7" ht="68.25" customHeight="1">
      <c r="A257" s="1546"/>
      <c r="B257" s="1547"/>
      <c r="C257" s="2028"/>
      <c r="D257" s="2025"/>
      <c r="E257" s="2032"/>
      <c r="F257" s="1986"/>
      <c r="G257" s="226"/>
    </row>
    <row r="258" spans="1:7" ht="15" customHeight="1">
      <c r="A258" s="1230" t="s">
        <v>817</v>
      </c>
      <c r="B258" s="1231"/>
      <c r="C258" s="252"/>
      <c r="D258" s="261"/>
      <c r="E258" s="261"/>
      <c r="F258" s="1986"/>
      <c r="G258" s="226"/>
    </row>
    <row r="259" spans="1:7">
      <c r="A259" s="1230" t="s">
        <v>58</v>
      </c>
      <c r="B259" s="1231"/>
      <c r="C259" s="252"/>
      <c r="D259" s="261"/>
      <c r="E259" s="261"/>
      <c r="F259" s="1986"/>
      <c r="G259" s="226"/>
    </row>
    <row r="260" spans="1:7">
      <c r="A260" s="1230" t="s">
        <v>59</v>
      </c>
      <c r="B260" s="1231"/>
      <c r="C260" s="252"/>
      <c r="D260" s="261"/>
      <c r="E260" s="261"/>
      <c r="F260" s="1986"/>
      <c r="G260" s="226"/>
    </row>
    <row r="261" spans="1:7">
      <c r="A261" s="1230" t="s">
        <v>60</v>
      </c>
      <c r="B261" s="1231"/>
      <c r="C261" s="252"/>
      <c r="D261" s="261"/>
      <c r="E261" s="261"/>
      <c r="F261" s="1986"/>
      <c r="G261" s="226"/>
    </row>
    <row r="262" spans="1:7">
      <c r="A262" s="1230" t="s">
        <v>68</v>
      </c>
      <c r="B262" s="1231"/>
      <c r="C262" s="252"/>
      <c r="D262" s="261"/>
      <c r="E262" s="261"/>
      <c r="F262" s="1986"/>
      <c r="G262" s="226"/>
    </row>
    <row r="263" spans="1:7" ht="15" customHeight="1">
      <c r="A263" s="1230" t="s">
        <v>818</v>
      </c>
      <c r="B263" s="1231"/>
      <c r="C263" s="252"/>
      <c r="D263" s="261"/>
      <c r="E263" s="261"/>
      <c r="F263" s="1986"/>
      <c r="G263" s="226"/>
    </row>
    <row r="264" spans="1:7" ht="15" customHeight="1">
      <c r="A264" s="1230" t="s">
        <v>757</v>
      </c>
      <c r="B264" s="1231"/>
      <c r="C264" s="252"/>
      <c r="D264" s="261"/>
      <c r="E264" s="261"/>
      <c r="F264" s="1986"/>
      <c r="G264" s="226"/>
    </row>
    <row r="265" spans="1:7" hidden="1" outlineLevel="1">
      <c r="A265" s="2033"/>
      <c r="B265" s="2034"/>
      <c r="C265" s="264"/>
      <c r="D265" s="265"/>
      <c r="E265" s="265"/>
      <c r="F265" s="1623" t="s">
        <v>836</v>
      </c>
      <c r="G265" s="226"/>
    </row>
    <row r="266" spans="1:7" hidden="1" outlineLevel="1">
      <c r="A266" s="1230"/>
      <c r="B266" s="1231"/>
      <c r="C266" s="252"/>
      <c r="D266" s="261"/>
      <c r="E266" s="261"/>
      <c r="F266" s="1623"/>
      <c r="G266" s="226"/>
    </row>
    <row r="267" spans="1:7" hidden="1" outlineLevel="1">
      <c r="A267" s="1230"/>
      <c r="B267" s="1231"/>
      <c r="C267" s="252"/>
      <c r="D267" s="261"/>
      <c r="E267" s="261"/>
      <c r="F267" s="1623"/>
      <c r="G267" s="226"/>
    </row>
    <row r="268" spans="1:7" hidden="1" outlineLevel="1">
      <c r="A268" s="1230"/>
      <c r="B268" s="1231"/>
      <c r="C268" s="252"/>
      <c r="D268" s="261"/>
      <c r="E268" s="261"/>
      <c r="F268" s="1623"/>
      <c r="G268" s="226"/>
    </row>
    <row r="269" spans="1:7" hidden="1" outlineLevel="1">
      <c r="A269" s="1230"/>
      <c r="B269" s="1231"/>
      <c r="C269" s="252"/>
      <c r="D269" s="261"/>
      <c r="E269" s="261"/>
      <c r="F269" s="1623"/>
      <c r="G269" s="226"/>
    </row>
    <row r="270" spans="1:7" hidden="1" outlineLevel="1">
      <c r="A270" s="1230"/>
      <c r="B270" s="1231"/>
      <c r="C270" s="252"/>
      <c r="D270" s="261"/>
      <c r="E270" s="261"/>
      <c r="F270" s="1623"/>
      <c r="G270" s="226"/>
    </row>
    <row r="271" spans="1:7" hidden="1" outlineLevel="1">
      <c r="A271" s="1230"/>
      <c r="B271" s="1231"/>
      <c r="C271" s="252"/>
      <c r="D271" s="261"/>
      <c r="E271" s="261"/>
      <c r="F271" s="1623"/>
      <c r="G271" s="226"/>
    </row>
    <row r="272" spans="1:7" hidden="1" outlineLevel="1">
      <c r="A272" s="1230"/>
      <c r="B272" s="1231"/>
      <c r="C272" s="252"/>
      <c r="D272" s="261"/>
      <c r="E272" s="261"/>
      <c r="F272" s="1623"/>
      <c r="G272" s="226"/>
    </row>
    <row r="273" spans="1:7" hidden="1" outlineLevel="1">
      <c r="A273" s="1230"/>
      <c r="B273" s="1231"/>
      <c r="C273" s="252"/>
      <c r="D273" s="261"/>
      <c r="E273" s="261"/>
      <c r="F273" s="1623"/>
      <c r="G273" s="226"/>
    </row>
    <row r="274" spans="1:7" ht="15.75" hidden="1" outlineLevel="1" thickBot="1">
      <c r="A274" s="1233"/>
      <c r="B274" s="1234"/>
      <c r="C274" s="262"/>
      <c r="D274" s="263"/>
      <c r="E274" s="263"/>
      <c r="F274" s="1624"/>
      <c r="G274" s="226"/>
    </row>
    <row r="275" spans="1:7" collapsed="1">
      <c r="A275" s="226"/>
      <c r="B275" s="226"/>
      <c r="C275" s="226"/>
      <c r="D275" s="226"/>
      <c r="E275" s="226"/>
      <c r="F275" s="226"/>
      <c r="G275" s="226"/>
    </row>
    <row r="276" spans="1:7">
      <c r="A276" s="226"/>
      <c r="B276" s="226"/>
      <c r="C276" s="226"/>
      <c r="D276" s="226"/>
      <c r="E276" s="226"/>
      <c r="F276" s="226"/>
      <c r="G276" s="226"/>
    </row>
    <row r="277" spans="1:7">
      <c r="A277" s="226"/>
      <c r="B277" s="226"/>
      <c r="C277" s="226"/>
      <c r="D277" s="226"/>
      <c r="E277" s="226"/>
      <c r="F277" s="226"/>
      <c r="G277" s="226"/>
    </row>
    <row r="278" spans="1:7">
      <c r="A278" s="226"/>
      <c r="B278" s="226"/>
      <c r="C278" s="226"/>
      <c r="D278" s="226"/>
      <c r="E278" s="226"/>
      <c r="F278" s="226"/>
      <c r="G278" s="226"/>
    </row>
    <row r="279" spans="1:7">
      <c r="A279" s="226"/>
      <c r="B279" s="226"/>
      <c r="C279" s="226"/>
      <c r="D279" s="226"/>
      <c r="E279" s="226"/>
      <c r="F279" s="226"/>
      <c r="G279" s="226"/>
    </row>
    <row r="280" spans="1:7">
      <c r="A280" s="226"/>
      <c r="B280" s="226"/>
      <c r="C280" s="226"/>
      <c r="D280" s="226"/>
      <c r="E280" s="226"/>
      <c r="F280" s="226"/>
      <c r="G280" s="226"/>
    </row>
    <row r="281" spans="1:7">
      <c r="A281" s="226"/>
      <c r="B281" s="226"/>
      <c r="C281" s="226"/>
      <c r="D281" s="226"/>
      <c r="E281" s="226"/>
      <c r="F281" s="226"/>
      <c r="G281" s="226"/>
    </row>
    <row r="282" spans="1:7">
      <c r="A282" s="226"/>
      <c r="B282" s="226"/>
      <c r="C282" s="226"/>
      <c r="D282" s="226"/>
      <c r="E282" s="226"/>
      <c r="F282" s="226"/>
      <c r="G282" s="226"/>
    </row>
    <row r="283" spans="1:7">
      <c r="A283" s="226"/>
      <c r="B283" s="226"/>
      <c r="C283" s="226"/>
      <c r="D283" s="226"/>
      <c r="E283" s="226"/>
      <c r="F283" s="226"/>
      <c r="G283" s="226"/>
    </row>
    <row r="284" spans="1:7">
      <c r="A284" s="226"/>
      <c r="B284" s="226"/>
      <c r="C284" s="226"/>
      <c r="D284" s="226"/>
      <c r="E284" s="226"/>
      <c r="F284" s="226"/>
      <c r="G284" s="226"/>
    </row>
    <row r="285" spans="1:7">
      <c r="A285" s="226"/>
      <c r="B285" s="226"/>
      <c r="C285" s="226"/>
      <c r="D285" s="226"/>
      <c r="E285" s="226"/>
      <c r="F285" s="226"/>
      <c r="G285" s="226"/>
    </row>
    <row r="286" spans="1:7">
      <c r="A286" s="226"/>
      <c r="B286" s="226"/>
      <c r="C286" s="226"/>
      <c r="D286" s="226"/>
      <c r="E286" s="226"/>
      <c r="F286" s="226"/>
      <c r="G286" s="226"/>
    </row>
    <row r="287" spans="1:7">
      <c r="A287" s="226"/>
      <c r="B287" s="226"/>
      <c r="C287" s="226"/>
      <c r="D287" s="226"/>
      <c r="E287" s="226"/>
      <c r="F287" s="226"/>
      <c r="G287" s="226"/>
    </row>
    <row r="288" spans="1:7">
      <c r="A288" s="226"/>
      <c r="B288" s="226"/>
      <c r="C288" s="226"/>
      <c r="D288" s="226"/>
      <c r="E288" s="226"/>
      <c r="F288" s="226"/>
      <c r="G288" s="226"/>
    </row>
    <row r="289" spans="1:7">
      <c r="A289" s="226"/>
      <c r="B289" s="226"/>
      <c r="C289" s="226"/>
      <c r="D289" s="226"/>
      <c r="E289" s="226"/>
      <c r="F289" s="226"/>
      <c r="G289" s="226"/>
    </row>
    <row r="290" spans="1:7">
      <c r="A290" s="226"/>
      <c r="B290" s="226"/>
      <c r="C290" s="226"/>
      <c r="D290" s="226"/>
      <c r="E290" s="226"/>
      <c r="F290" s="226"/>
      <c r="G290" s="226"/>
    </row>
    <row r="291" spans="1:7">
      <c r="A291" s="226"/>
      <c r="B291" s="226"/>
      <c r="C291" s="226"/>
      <c r="D291" s="226"/>
      <c r="E291" s="226"/>
      <c r="F291" s="226"/>
      <c r="G291" s="226"/>
    </row>
    <row r="292" spans="1:7">
      <c r="A292" s="226"/>
      <c r="B292" s="226"/>
      <c r="C292" s="226"/>
      <c r="D292" s="226"/>
      <c r="E292" s="226"/>
      <c r="F292" s="226"/>
      <c r="G292" s="226"/>
    </row>
    <row r="293" spans="1:7">
      <c r="A293" s="226"/>
      <c r="B293" s="226"/>
      <c r="C293" s="226"/>
      <c r="D293" s="226"/>
      <c r="E293" s="226"/>
      <c r="F293" s="226"/>
      <c r="G293" s="226"/>
    </row>
    <row r="294" spans="1:7">
      <c r="A294" s="226"/>
      <c r="B294" s="226"/>
      <c r="C294" s="226"/>
      <c r="D294" s="226"/>
      <c r="E294" s="226"/>
      <c r="F294" s="226"/>
      <c r="G294" s="226"/>
    </row>
    <row r="295" spans="1:7">
      <c r="A295" s="226"/>
      <c r="B295" s="226"/>
      <c r="C295" s="226"/>
      <c r="D295" s="226"/>
      <c r="E295" s="226"/>
      <c r="F295" s="226"/>
      <c r="G295" s="226"/>
    </row>
    <row r="296" spans="1:7">
      <c r="A296" s="226"/>
      <c r="B296" s="226"/>
      <c r="C296" s="226"/>
      <c r="D296" s="226"/>
      <c r="E296" s="226"/>
      <c r="F296" s="226"/>
      <c r="G296" s="226"/>
    </row>
    <row r="297" spans="1:7">
      <c r="A297" s="226"/>
      <c r="B297" s="226"/>
      <c r="C297" s="226"/>
      <c r="D297" s="226"/>
      <c r="E297" s="226"/>
      <c r="F297" s="226"/>
      <c r="G297" s="226"/>
    </row>
    <row r="298" spans="1:7">
      <c r="A298" s="226"/>
      <c r="B298" s="226"/>
      <c r="C298" s="226"/>
      <c r="D298" s="226"/>
      <c r="E298" s="226"/>
      <c r="F298" s="226"/>
      <c r="G298" s="226"/>
    </row>
    <row r="299" spans="1:7">
      <c r="A299" s="226"/>
      <c r="B299" s="226"/>
      <c r="C299" s="226"/>
      <c r="D299" s="226"/>
      <c r="E299" s="226"/>
      <c r="F299" s="226"/>
      <c r="G299" s="226"/>
    </row>
    <row r="300" spans="1:7">
      <c r="A300" s="226"/>
      <c r="B300" s="226"/>
      <c r="C300" s="226"/>
      <c r="D300" s="226"/>
      <c r="E300" s="226"/>
      <c r="F300" s="226"/>
      <c r="G300" s="226"/>
    </row>
    <row r="301" spans="1:7">
      <c r="A301" s="226"/>
      <c r="B301" s="226"/>
      <c r="C301" s="226"/>
      <c r="D301" s="226"/>
      <c r="E301" s="226"/>
      <c r="F301" s="226"/>
      <c r="G301" s="226"/>
    </row>
    <row r="302" spans="1:7">
      <c r="A302" s="226"/>
      <c r="B302" s="226"/>
      <c r="C302" s="226"/>
      <c r="D302" s="226"/>
      <c r="E302" s="226"/>
      <c r="F302" s="226"/>
      <c r="G302" s="226"/>
    </row>
    <row r="303" spans="1:7">
      <c r="A303" s="226"/>
      <c r="B303" s="226"/>
      <c r="C303" s="226"/>
      <c r="D303" s="226"/>
      <c r="E303" s="226"/>
      <c r="F303" s="226"/>
      <c r="G303" s="226"/>
    </row>
    <row r="304" spans="1:7">
      <c r="A304" s="226"/>
      <c r="B304" s="226"/>
      <c r="C304" s="226"/>
      <c r="D304" s="226"/>
      <c r="E304" s="226"/>
      <c r="F304" s="226"/>
      <c r="G304" s="226"/>
    </row>
    <row r="305" spans="1:7">
      <c r="A305" s="226"/>
      <c r="B305" s="226"/>
      <c r="C305" s="226"/>
      <c r="D305" s="226"/>
      <c r="E305" s="226"/>
      <c r="F305" s="226"/>
      <c r="G305" s="226"/>
    </row>
    <row r="306" spans="1:7">
      <c r="A306" s="226"/>
      <c r="B306" s="226"/>
      <c r="C306" s="226"/>
      <c r="D306" s="226"/>
      <c r="E306" s="226"/>
      <c r="F306" s="226"/>
      <c r="G306" s="226"/>
    </row>
    <row r="307" spans="1:7">
      <c r="A307" s="226"/>
      <c r="B307" s="226"/>
      <c r="C307" s="226"/>
      <c r="D307" s="226"/>
      <c r="E307" s="226"/>
      <c r="F307" s="226"/>
      <c r="G307" s="226"/>
    </row>
    <row r="308" spans="1:7">
      <c r="A308" s="226"/>
      <c r="B308" s="226"/>
      <c r="C308" s="226"/>
      <c r="D308" s="226"/>
      <c r="E308" s="226"/>
      <c r="F308" s="226"/>
      <c r="G308" s="226"/>
    </row>
    <row r="309" spans="1:7">
      <c r="A309" s="226"/>
      <c r="B309" s="226"/>
      <c r="C309" s="226"/>
      <c r="D309" s="226"/>
      <c r="E309" s="226"/>
      <c r="F309" s="226"/>
      <c r="G309" s="226"/>
    </row>
    <row r="310" spans="1:7">
      <c r="A310" s="226"/>
      <c r="B310" s="226"/>
      <c r="C310" s="226"/>
      <c r="D310" s="226"/>
      <c r="E310" s="226"/>
      <c r="F310" s="226"/>
      <c r="G310" s="226"/>
    </row>
    <row r="311" spans="1:7">
      <c r="A311" s="226"/>
      <c r="B311" s="226"/>
      <c r="C311" s="226"/>
      <c r="D311" s="226"/>
      <c r="E311" s="226"/>
      <c r="F311" s="226"/>
      <c r="G311" s="226"/>
    </row>
    <row r="312" spans="1:7">
      <c r="A312" s="226"/>
      <c r="B312" s="226"/>
      <c r="C312" s="226"/>
      <c r="D312" s="226"/>
      <c r="E312" s="226"/>
      <c r="F312" s="226"/>
      <c r="G312" s="226"/>
    </row>
    <row r="313" spans="1:7">
      <c r="A313" s="226"/>
      <c r="B313" s="226"/>
      <c r="C313" s="226"/>
      <c r="D313" s="226"/>
      <c r="E313" s="226"/>
      <c r="F313" s="226"/>
      <c r="G313" s="226"/>
    </row>
    <row r="314" spans="1:7">
      <c r="A314" s="226"/>
      <c r="B314" s="226"/>
      <c r="C314" s="226"/>
      <c r="D314" s="226"/>
      <c r="E314" s="226"/>
      <c r="F314" s="226"/>
      <c r="G314" s="226"/>
    </row>
    <row r="315" spans="1:7">
      <c r="A315" s="226"/>
      <c r="B315" s="226"/>
      <c r="C315" s="226"/>
      <c r="D315" s="226"/>
      <c r="E315" s="226"/>
      <c r="F315" s="226"/>
      <c r="G315" s="226"/>
    </row>
    <row r="316" spans="1:7">
      <c r="A316" s="226"/>
      <c r="B316" s="226"/>
      <c r="C316" s="226"/>
      <c r="D316" s="226"/>
      <c r="E316" s="226"/>
      <c r="F316" s="226"/>
      <c r="G316" s="226"/>
    </row>
    <row r="317" spans="1:7">
      <c r="A317" s="226"/>
      <c r="B317" s="226"/>
      <c r="C317" s="226"/>
      <c r="D317" s="226"/>
      <c r="E317" s="226"/>
      <c r="F317" s="226"/>
      <c r="G317" s="226"/>
    </row>
    <row r="318" spans="1:7">
      <c r="A318" s="226"/>
      <c r="B318" s="226"/>
      <c r="C318" s="226"/>
      <c r="D318" s="226"/>
      <c r="E318" s="226"/>
      <c r="F318" s="226"/>
      <c r="G318" s="226"/>
    </row>
    <row r="319" spans="1:7">
      <c r="A319" s="226"/>
      <c r="B319" s="226"/>
      <c r="C319" s="226"/>
      <c r="D319" s="226"/>
      <c r="E319" s="226"/>
      <c r="F319" s="226"/>
      <c r="G319" s="226"/>
    </row>
    <row r="320" spans="1:7">
      <c r="A320" s="226"/>
      <c r="B320" s="226"/>
      <c r="C320" s="226"/>
      <c r="D320" s="226"/>
      <c r="E320" s="226"/>
      <c r="F320" s="226"/>
      <c r="G320" s="226"/>
    </row>
    <row r="321" spans="1:7">
      <c r="A321" s="226"/>
      <c r="B321" s="226"/>
      <c r="C321" s="226"/>
      <c r="D321" s="226"/>
      <c r="E321" s="226"/>
      <c r="F321" s="226"/>
      <c r="G321" s="226"/>
    </row>
    <row r="322" spans="1:7">
      <c r="A322" s="226"/>
      <c r="B322" s="226"/>
      <c r="C322" s="226"/>
      <c r="D322" s="226"/>
      <c r="E322" s="226"/>
      <c r="F322" s="226"/>
      <c r="G322" s="226"/>
    </row>
    <row r="323" spans="1:7">
      <c r="A323" s="226"/>
      <c r="B323" s="226"/>
      <c r="C323" s="226"/>
      <c r="D323" s="226"/>
      <c r="E323" s="226"/>
      <c r="F323" s="226"/>
      <c r="G323" s="226"/>
    </row>
    <row r="324" spans="1:7">
      <c r="A324" s="226"/>
      <c r="B324" s="226"/>
      <c r="C324" s="226"/>
      <c r="D324" s="226"/>
      <c r="E324" s="226"/>
      <c r="F324" s="226"/>
      <c r="G324" s="226"/>
    </row>
    <row r="325" spans="1:7">
      <c r="A325" s="226"/>
      <c r="B325" s="226"/>
      <c r="C325" s="226"/>
      <c r="D325" s="226"/>
      <c r="E325" s="226"/>
      <c r="F325" s="226"/>
      <c r="G325" s="226"/>
    </row>
    <row r="326" spans="1:7">
      <c r="A326" s="226"/>
      <c r="B326" s="226"/>
      <c r="C326" s="226"/>
      <c r="D326" s="226"/>
      <c r="E326" s="226"/>
      <c r="F326" s="226"/>
      <c r="G326" s="226"/>
    </row>
    <row r="327" spans="1:7">
      <c r="A327" s="226"/>
      <c r="B327" s="226"/>
      <c r="C327" s="226"/>
      <c r="D327" s="226"/>
      <c r="E327" s="226"/>
      <c r="F327" s="226"/>
      <c r="G327" s="226"/>
    </row>
    <row r="328" spans="1:7">
      <c r="A328" s="226"/>
      <c r="B328" s="226"/>
      <c r="C328" s="226"/>
      <c r="D328" s="226"/>
      <c r="E328" s="226"/>
      <c r="F328" s="226"/>
      <c r="G328" s="226"/>
    </row>
    <row r="329" spans="1:7">
      <c r="A329" s="226"/>
      <c r="B329" s="226"/>
      <c r="C329" s="226"/>
      <c r="D329" s="226"/>
      <c r="E329" s="226"/>
      <c r="F329" s="226"/>
      <c r="G329" s="226"/>
    </row>
    <row r="330" spans="1:7">
      <c r="A330" s="226"/>
      <c r="B330" s="226"/>
      <c r="C330" s="226"/>
      <c r="D330" s="226"/>
      <c r="E330" s="226"/>
      <c r="F330" s="226"/>
      <c r="G330" s="226"/>
    </row>
    <row r="331" spans="1:7">
      <c r="A331" s="226"/>
      <c r="B331" s="226"/>
      <c r="C331" s="226"/>
      <c r="D331" s="226"/>
      <c r="E331" s="226"/>
      <c r="F331" s="226"/>
      <c r="G331" s="226"/>
    </row>
    <row r="332" spans="1:7">
      <c r="A332" s="226"/>
      <c r="B332" s="226"/>
      <c r="C332" s="226"/>
      <c r="D332" s="226"/>
      <c r="E332" s="226"/>
      <c r="F332" s="226"/>
      <c r="G332" s="226"/>
    </row>
    <row r="333" spans="1:7">
      <c r="A333" s="226"/>
      <c r="B333" s="226"/>
      <c r="C333" s="226"/>
      <c r="D333" s="226"/>
      <c r="E333" s="226"/>
      <c r="F333" s="226"/>
      <c r="G333" s="226"/>
    </row>
    <row r="334" spans="1:7">
      <c r="A334" s="226"/>
      <c r="B334" s="226"/>
      <c r="C334" s="226"/>
      <c r="D334" s="226"/>
      <c r="E334" s="226"/>
      <c r="F334" s="226"/>
      <c r="G334" s="226"/>
    </row>
    <row r="335" spans="1:7">
      <c r="A335" s="226"/>
      <c r="B335" s="226"/>
      <c r="C335" s="226"/>
      <c r="D335" s="226"/>
      <c r="E335" s="226"/>
      <c r="F335" s="226"/>
      <c r="G335" s="226"/>
    </row>
    <row r="336" spans="1:7">
      <c r="A336" s="226"/>
      <c r="B336" s="226"/>
      <c r="C336" s="226"/>
      <c r="D336" s="226"/>
      <c r="E336" s="226"/>
      <c r="F336" s="226"/>
      <c r="G336" s="226"/>
    </row>
    <row r="337" spans="1:7">
      <c r="A337" s="226"/>
      <c r="B337" s="226"/>
      <c r="C337" s="226"/>
      <c r="D337" s="226"/>
      <c r="E337" s="226"/>
      <c r="F337" s="226"/>
      <c r="G337" s="226"/>
    </row>
    <row r="338" spans="1:7">
      <c r="A338" s="226"/>
      <c r="B338" s="226"/>
      <c r="C338" s="226"/>
      <c r="D338" s="226"/>
      <c r="E338" s="226"/>
      <c r="F338" s="226"/>
      <c r="G338" s="226"/>
    </row>
    <row r="339" spans="1:7">
      <c r="A339" s="226"/>
      <c r="B339" s="226"/>
      <c r="C339" s="226"/>
      <c r="D339" s="226"/>
      <c r="E339" s="226"/>
      <c r="F339" s="226"/>
      <c r="G339" s="226"/>
    </row>
    <row r="340" spans="1:7">
      <c r="A340" s="226"/>
      <c r="B340" s="226"/>
      <c r="C340" s="226"/>
      <c r="D340" s="226"/>
      <c r="E340" s="226"/>
      <c r="F340" s="226"/>
      <c r="G340" s="226"/>
    </row>
    <row r="341" spans="1:7">
      <c r="A341" s="226"/>
      <c r="B341" s="226"/>
      <c r="C341" s="226"/>
      <c r="D341" s="226"/>
      <c r="E341" s="226"/>
      <c r="F341" s="226"/>
      <c r="G341" s="226"/>
    </row>
    <row r="342" spans="1:7">
      <c r="A342" s="226"/>
      <c r="B342" s="226"/>
      <c r="C342" s="226"/>
      <c r="D342" s="226"/>
      <c r="E342" s="226"/>
      <c r="F342" s="226"/>
      <c r="G342" s="226"/>
    </row>
    <row r="343" spans="1:7">
      <c r="A343" s="226"/>
      <c r="B343" s="226"/>
      <c r="C343" s="226"/>
      <c r="D343" s="226"/>
      <c r="E343" s="226"/>
      <c r="F343" s="226"/>
      <c r="G343" s="226"/>
    </row>
    <row r="344" spans="1:7">
      <c r="A344" s="226"/>
      <c r="B344" s="226"/>
      <c r="C344" s="226"/>
      <c r="D344" s="226"/>
      <c r="E344" s="226"/>
      <c r="F344" s="226"/>
      <c r="G344" s="226"/>
    </row>
    <row r="345" spans="1:7">
      <c r="A345" s="226"/>
      <c r="B345" s="226"/>
      <c r="C345" s="226"/>
      <c r="D345" s="226"/>
      <c r="E345" s="226"/>
      <c r="F345" s="226"/>
      <c r="G345" s="226"/>
    </row>
    <row r="346" spans="1:7">
      <c r="A346" s="226"/>
      <c r="B346" s="226"/>
      <c r="C346" s="226"/>
      <c r="D346" s="226"/>
      <c r="E346" s="226"/>
      <c r="F346" s="226"/>
      <c r="G346" s="226"/>
    </row>
    <row r="347" spans="1:7">
      <c r="A347" s="226"/>
      <c r="B347" s="226"/>
      <c r="C347" s="226"/>
      <c r="D347" s="226"/>
      <c r="E347" s="226"/>
      <c r="F347" s="226"/>
      <c r="G347" s="226"/>
    </row>
    <row r="348" spans="1:7">
      <c r="A348" s="226"/>
      <c r="B348" s="226"/>
      <c r="C348" s="226"/>
      <c r="D348" s="226"/>
      <c r="E348" s="226"/>
      <c r="F348" s="226"/>
      <c r="G348" s="226"/>
    </row>
    <row r="349" spans="1:7">
      <c r="A349" s="226"/>
      <c r="B349" s="226"/>
      <c r="C349" s="226"/>
      <c r="D349" s="226"/>
      <c r="E349" s="226"/>
      <c r="F349" s="226"/>
      <c r="G349" s="226"/>
    </row>
    <row r="350" spans="1:7">
      <c r="A350" s="226"/>
      <c r="B350" s="226"/>
      <c r="C350" s="226"/>
      <c r="D350" s="226"/>
      <c r="E350" s="226"/>
      <c r="F350" s="226"/>
      <c r="G350" s="226"/>
    </row>
    <row r="351" spans="1:7">
      <c r="A351" s="226"/>
      <c r="B351" s="226"/>
      <c r="C351" s="226"/>
      <c r="D351" s="226"/>
      <c r="E351" s="226"/>
      <c r="F351" s="226"/>
      <c r="G351" s="226"/>
    </row>
    <row r="352" spans="1:7">
      <c r="A352" s="226"/>
      <c r="B352" s="226"/>
      <c r="C352" s="226"/>
      <c r="D352" s="226"/>
      <c r="E352" s="226"/>
      <c r="F352" s="226"/>
      <c r="G352" s="226"/>
    </row>
    <row r="353" spans="1:7">
      <c r="A353" s="226"/>
      <c r="B353" s="226"/>
      <c r="C353" s="226"/>
      <c r="D353" s="226"/>
      <c r="E353" s="226"/>
      <c r="F353" s="226"/>
      <c r="G353" s="226"/>
    </row>
    <row r="354" spans="1:7">
      <c r="A354" s="226"/>
      <c r="B354" s="226"/>
      <c r="C354" s="226"/>
      <c r="D354" s="226"/>
      <c r="E354" s="226"/>
      <c r="F354" s="226"/>
      <c r="G354" s="226"/>
    </row>
    <row r="355" spans="1:7">
      <c r="A355" s="226"/>
      <c r="B355" s="226"/>
      <c r="C355" s="226"/>
      <c r="D355" s="226"/>
      <c r="E355" s="226"/>
      <c r="F355" s="226"/>
      <c r="G355" s="226"/>
    </row>
    <row r="356" spans="1:7">
      <c r="A356" s="226"/>
      <c r="B356" s="226"/>
      <c r="C356" s="226"/>
      <c r="D356" s="226"/>
      <c r="E356" s="226"/>
      <c r="F356" s="226"/>
      <c r="G356" s="226"/>
    </row>
    <row r="357" spans="1:7">
      <c r="A357" s="226"/>
      <c r="B357" s="226"/>
      <c r="C357" s="226"/>
      <c r="D357" s="226"/>
      <c r="E357" s="226"/>
      <c r="F357" s="226"/>
      <c r="G357" s="226"/>
    </row>
    <row r="358" spans="1:7">
      <c r="A358" s="226"/>
      <c r="B358" s="226"/>
      <c r="C358" s="226"/>
      <c r="D358" s="226"/>
      <c r="E358" s="226"/>
      <c r="F358" s="226"/>
      <c r="G358" s="226"/>
    </row>
    <row r="359" spans="1:7">
      <c r="A359" s="226"/>
      <c r="B359" s="226"/>
      <c r="C359" s="226"/>
      <c r="D359" s="226"/>
      <c r="E359" s="226"/>
      <c r="F359" s="226"/>
      <c r="G359" s="226"/>
    </row>
    <row r="360" spans="1:7">
      <c r="A360" s="226"/>
      <c r="B360" s="226"/>
      <c r="C360" s="226"/>
      <c r="D360" s="226"/>
      <c r="E360" s="226"/>
      <c r="F360" s="226"/>
      <c r="G360" s="226"/>
    </row>
    <row r="361" spans="1:7">
      <c r="A361" s="226"/>
      <c r="B361" s="226"/>
      <c r="C361" s="226"/>
      <c r="D361" s="226"/>
      <c r="E361" s="226"/>
      <c r="F361" s="226"/>
      <c r="G361" s="226"/>
    </row>
    <row r="362" spans="1:7">
      <c r="A362" s="226"/>
      <c r="B362" s="226"/>
      <c r="C362" s="226"/>
      <c r="D362" s="226"/>
      <c r="E362" s="226"/>
      <c r="F362" s="226"/>
      <c r="G362" s="226"/>
    </row>
    <row r="363" spans="1:7">
      <c r="A363" s="226"/>
      <c r="B363" s="226"/>
      <c r="C363" s="226"/>
      <c r="D363" s="226"/>
      <c r="E363" s="226"/>
      <c r="F363" s="226"/>
      <c r="G363" s="226"/>
    </row>
    <row r="364" spans="1:7">
      <c r="A364" s="226"/>
      <c r="B364" s="226"/>
      <c r="C364" s="226"/>
      <c r="D364" s="226"/>
      <c r="E364" s="226"/>
      <c r="F364" s="226"/>
      <c r="G364" s="226"/>
    </row>
    <row r="365" spans="1:7">
      <c r="A365" s="226"/>
      <c r="B365" s="226"/>
      <c r="C365" s="226"/>
      <c r="D365" s="226"/>
      <c r="E365" s="226"/>
      <c r="F365" s="226"/>
      <c r="G365" s="226"/>
    </row>
    <row r="366" spans="1:7">
      <c r="A366" s="226"/>
      <c r="B366" s="226"/>
      <c r="C366" s="226"/>
      <c r="D366" s="226"/>
      <c r="E366" s="226"/>
      <c r="F366" s="226"/>
      <c r="G366" s="226"/>
    </row>
    <row r="367" spans="1:7">
      <c r="A367" s="226"/>
      <c r="B367" s="226"/>
      <c r="C367" s="226"/>
      <c r="D367" s="226"/>
      <c r="E367" s="226"/>
      <c r="F367" s="226"/>
      <c r="G367" s="226"/>
    </row>
    <row r="368" spans="1:7">
      <c r="A368" s="226"/>
      <c r="B368" s="226"/>
      <c r="C368" s="226"/>
      <c r="D368" s="226"/>
      <c r="E368" s="226"/>
      <c r="F368" s="226"/>
      <c r="G368" s="226"/>
    </row>
    <row r="369" spans="1:7">
      <c r="A369" s="226"/>
      <c r="B369" s="226"/>
      <c r="C369" s="226"/>
      <c r="D369" s="226"/>
      <c r="E369" s="226"/>
      <c r="F369" s="226"/>
      <c r="G369" s="226"/>
    </row>
    <row r="370" spans="1:7">
      <c r="A370" s="226"/>
      <c r="B370" s="226"/>
      <c r="C370" s="226"/>
      <c r="D370" s="226"/>
      <c r="E370" s="226"/>
      <c r="F370" s="226"/>
      <c r="G370" s="226"/>
    </row>
    <row r="371" spans="1:7">
      <c r="A371" s="226"/>
      <c r="B371" s="226"/>
      <c r="C371" s="226"/>
      <c r="D371" s="226"/>
      <c r="E371" s="226"/>
      <c r="F371" s="226"/>
      <c r="G371" s="226"/>
    </row>
    <row r="372" spans="1:7">
      <c r="A372" s="226"/>
      <c r="B372" s="226"/>
      <c r="C372" s="226"/>
      <c r="D372" s="226"/>
      <c r="E372" s="226"/>
      <c r="F372" s="226"/>
      <c r="G372" s="226"/>
    </row>
    <row r="373" spans="1:7">
      <c r="A373" s="226"/>
      <c r="B373" s="226"/>
      <c r="C373" s="226"/>
      <c r="D373" s="226"/>
      <c r="E373" s="226"/>
      <c r="F373" s="226"/>
      <c r="G373" s="226"/>
    </row>
    <row r="374" spans="1:7">
      <c r="A374" s="226"/>
      <c r="B374" s="226"/>
      <c r="C374" s="226"/>
      <c r="D374" s="226"/>
      <c r="E374" s="226"/>
      <c r="F374" s="226"/>
      <c r="G374" s="226"/>
    </row>
    <row r="375" spans="1:7">
      <c r="A375" s="226"/>
      <c r="B375" s="226"/>
      <c r="C375" s="226"/>
      <c r="D375" s="226"/>
      <c r="E375" s="226"/>
      <c r="F375" s="226"/>
      <c r="G375" s="226"/>
    </row>
    <row r="376" spans="1:7">
      <c r="A376" s="226"/>
      <c r="B376" s="226"/>
      <c r="C376" s="226"/>
      <c r="D376" s="226"/>
      <c r="E376" s="226"/>
      <c r="F376" s="226"/>
      <c r="G376" s="226"/>
    </row>
    <row r="377" spans="1:7">
      <c r="A377" s="226"/>
      <c r="B377" s="226"/>
      <c r="C377" s="226"/>
      <c r="D377" s="226"/>
      <c r="E377" s="226"/>
      <c r="F377" s="226"/>
      <c r="G377" s="226"/>
    </row>
    <row r="378" spans="1:7">
      <c r="A378" s="226"/>
      <c r="B378" s="226"/>
      <c r="C378" s="226"/>
      <c r="D378" s="226"/>
      <c r="E378" s="226"/>
      <c r="F378" s="226"/>
      <c r="G378" s="226"/>
    </row>
    <row r="379" spans="1:7">
      <c r="A379" s="226"/>
      <c r="B379" s="226"/>
      <c r="C379" s="226"/>
      <c r="D379" s="226"/>
      <c r="E379" s="226"/>
      <c r="F379" s="226"/>
      <c r="G379" s="226"/>
    </row>
    <row r="380" spans="1:7">
      <c r="A380" s="226"/>
      <c r="B380" s="226"/>
      <c r="C380" s="226"/>
      <c r="D380" s="226"/>
      <c r="E380" s="226"/>
      <c r="F380" s="226"/>
      <c r="G380" s="226"/>
    </row>
    <row r="381" spans="1:7">
      <c r="A381" s="226"/>
      <c r="B381" s="226"/>
      <c r="C381" s="226"/>
      <c r="D381" s="226"/>
      <c r="E381" s="226"/>
      <c r="F381" s="226"/>
      <c r="G381" s="226"/>
    </row>
    <row r="382" spans="1:7">
      <c r="A382" s="226"/>
      <c r="B382" s="226"/>
      <c r="C382" s="226"/>
      <c r="D382" s="226"/>
      <c r="E382" s="226"/>
      <c r="F382" s="226"/>
      <c r="G382" s="226"/>
    </row>
    <row r="383" spans="1:7">
      <c r="A383" s="226"/>
      <c r="B383" s="226"/>
      <c r="C383" s="226"/>
      <c r="D383" s="226"/>
      <c r="E383" s="226"/>
      <c r="F383" s="226"/>
      <c r="G383" s="226"/>
    </row>
    <row r="384" spans="1:7">
      <c r="A384" s="226"/>
      <c r="B384" s="226"/>
      <c r="C384" s="226"/>
      <c r="D384" s="226"/>
      <c r="E384" s="226"/>
      <c r="F384" s="226"/>
      <c r="G384" s="226"/>
    </row>
    <row r="385" spans="1:7">
      <c r="A385" s="226"/>
      <c r="B385" s="226"/>
      <c r="C385" s="226"/>
      <c r="D385" s="226"/>
      <c r="E385" s="226"/>
      <c r="F385" s="226"/>
      <c r="G385" s="226"/>
    </row>
    <row r="386" spans="1:7">
      <c r="A386" s="226"/>
      <c r="B386" s="226"/>
      <c r="C386" s="226"/>
      <c r="D386" s="226"/>
      <c r="E386" s="226"/>
      <c r="F386" s="226"/>
      <c r="G386" s="226"/>
    </row>
    <row r="387" spans="1:7">
      <c r="A387" s="226"/>
      <c r="B387" s="226"/>
      <c r="C387" s="226"/>
      <c r="D387" s="226"/>
      <c r="E387" s="226"/>
      <c r="F387" s="226"/>
      <c r="G387" s="226"/>
    </row>
    <row r="388" spans="1:7">
      <c r="A388" s="226"/>
      <c r="B388" s="226"/>
      <c r="C388" s="226"/>
      <c r="D388" s="226"/>
      <c r="E388" s="226"/>
      <c r="F388" s="226"/>
      <c r="G388" s="226"/>
    </row>
    <row r="389" spans="1:7">
      <c r="A389" s="226"/>
      <c r="B389" s="226"/>
      <c r="C389" s="226"/>
      <c r="D389" s="226"/>
      <c r="E389" s="226"/>
      <c r="F389" s="226"/>
      <c r="G389" s="226"/>
    </row>
    <row r="390" spans="1:7">
      <c r="A390" s="226"/>
      <c r="B390" s="226"/>
      <c r="C390" s="226"/>
      <c r="D390" s="226"/>
      <c r="E390" s="226"/>
      <c r="F390" s="226"/>
      <c r="G390" s="226"/>
    </row>
    <row r="391" spans="1:7">
      <c r="A391" s="226"/>
      <c r="B391" s="226"/>
      <c r="C391" s="226"/>
      <c r="D391" s="226"/>
      <c r="E391" s="226"/>
      <c r="F391" s="226"/>
      <c r="G391" s="226"/>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108"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124" t="s">
        <v>719</v>
      </c>
      <c r="B1" s="1125"/>
      <c r="C1" s="1125"/>
      <c r="D1" s="820"/>
      <c r="E1" s="820"/>
      <c r="F1" s="818"/>
    </row>
    <row r="2" spans="1:6">
      <c r="A2" s="1126" t="s">
        <v>734</v>
      </c>
      <c r="B2" s="1127"/>
      <c r="C2" s="1127"/>
      <c r="D2" s="821"/>
      <c r="E2" s="821"/>
      <c r="F2" s="819"/>
    </row>
    <row r="3" spans="1:6" ht="15.75" thickBot="1">
      <c r="A3" s="1385" t="s">
        <v>968</v>
      </c>
      <c r="B3" s="1386"/>
      <c r="C3" s="1386"/>
      <c r="D3" s="1386"/>
      <c r="E3" s="1386"/>
      <c r="F3" s="1387"/>
    </row>
    <row r="4" spans="1:6" ht="15" customHeight="1">
      <c r="A4" s="1131" t="s">
        <v>837</v>
      </c>
      <c r="B4" s="1132"/>
      <c r="C4" s="1132"/>
      <c r="D4" s="1132"/>
      <c r="E4" s="1133"/>
      <c r="F4" s="1137" t="s">
        <v>1382</v>
      </c>
    </row>
    <row r="5" spans="1:6" ht="24" customHeight="1" thickBot="1">
      <c r="A5" s="1134"/>
      <c r="B5" s="1135"/>
      <c r="C5" s="1135"/>
      <c r="D5" s="1135"/>
      <c r="E5" s="1136"/>
      <c r="F5" s="1178"/>
    </row>
    <row r="6" spans="1:6" ht="15.75" customHeight="1" thickBot="1">
      <c r="A6" s="633" t="s">
        <v>1174</v>
      </c>
      <c r="B6" s="744"/>
      <c r="C6" s="881">
        <f>Obsah!C4</f>
        <v>43100</v>
      </c>
      <c r="D6" s="627"/>
      <c r="E6" s="627"/>
      <c r="F6" s="290"/>
    </row>
    <row r="7" spans="1:6">
      <c r="A7" s="1114" t="s">
        <v>765</v>
      </c>
      <c r="B7" s="1115"/>
      <c r="C7" s="1115"/>
      <c r="D7" s="1115"/>
      <c r="E7" s="1115"/>
      <c r="F7" s="1810" t="s">
        <v>1199</v>
      </c>
    </row>
    <row r="8" spans="1:6" ht="63" customHeight="1" thickBot="1">
      <c r="A8" s="1344" t="s">
        <v>1567</v>
      </c>
      <c r="B8" s="1345"/>
      <c r="C8" s="1345"/>
      <c r="D8" s="1345"/>
      <c r="E8" s="2051"/>
      <c r="F8" s="1847"/>
    </row>
    <row r="9" spans="1:6" ht="15.75" hidden="1" outlineLevel="1" thickBot="1">
      <c r="A9" s="416"/>
      <c r="B9" s="417"/>
      <c r="C9" s="417"/>
      <c r="D9" s="417"/>
      <c r="E9" s="418"/>
      <c r="F9" s="1986" t="s">
        <v>838</v>
      </c>
    </row>
    <row r="10" spans="1:6" ht="15.75" hidden="1" outlineLevel="1" thickBot="1">
      <c r="A10" s="419"/>
      <c r="B10" s="420"/>
      <c r="C10" s="420"/>
      <c r="D10" s="420"/>
      <c r="E10" s="421"/>
      <c r="F10" s="1986"/>
    </row>
    <row r="11" spans="1:6" ht="15.75" hidden="1" outlineLevel="1" thickBot="1">
      <c r="A11" s="419"/>
      <c r="B11" s="420"/>
      <c r="C11" s="420"/>
      <c r="D11" s="420"/>
      <c r="E11" s="421"/>
      <c r="F11" s="1986"/>
    </row>
    <row r="12" spans="1:6" ht="15.75" hidden="1" outlineLevel="1" thickBot="1">
      <c r="A12" s="419"/>
      <c r="B12" s="420"/>
      <c r="C12" s="420"/>
      <c r="D12" s="420"/>
      <c r="E12" s="421"/>
      <c r="F12" s="1986"/>
    </row>
    <row r="13" spans="1:6" ht="15.75" hidden="1" outlineLevel="1" thickBot="1">
      <c r="A13" s="419"/>
      <c r="B13" s="420"/>
      <c r="C13" s="420"/>
      <c r="D13" s="420"/>
      <c r="E13" s="421"/>
      <c r="F13" s="1986"/>
    </row>
    <row r="14" spans="1:6" ht="15.75" hidden="1" outlineLevel="1" thickBot="1">
      <c r="A14" s="419"/>
      <c r="B14" s="420"/>
      <c r="C14" s="420"/>
      <c r="D14" s="420"/>
      <c r="E14" s="421"/>
      <c r="F14" s="1986"/>
    </row>
    <row r="15" spans="1:6" ht="15.75" hidden="1" outlineLevel="1" thickBot="1">
      <c r="A15" s="419"/>
      <c r="B15" s="420"/>
      <c r="C15" s="420"/>
      <c r="D15" s="420"/>
      <c r="E15" s="421"/>
      <c r="F15" s="1986"/>
    </row>
    <row r="16" spans="1:6" ht="15.75" hidden="1" outlineLevel="1" thickBot="1">
      <c r="A16" s="419"/>
      <c r="B16" s="420"/>
      <c r="C16" s="420"/>
      <c r="D16" s="420"/>
      <c r="E16" s="421"/>
      <c r="F16" s="1986"/>
    </row>
    <row r="17" spans="1:6" ht="15.75" hidden="1" outlineLevel="1" thickBot="1">
      <c r="A17" s="419"/>
      <c r="B17" s="420"/>
      <c r="C17" s="420"/>
      <c r="D17" s="420"/>
      <c r="E17" s="421"/>
      <c r="F17" s="1986"/>
    </row>
    <row r="18" spans="1:6" ht="15.75" hidden="1" outlineLevel="1" thickBot="1">
      <c r="A18" s="422"/>
      <c r="B18" s="423"/>
      <c r="C18" s="423"/>
      <c r="D18" s="423"/>
      <c r="E18" s="424"/>
      <c r="F18" s="1987"/>
    </row>
    <row r="19" spans="1:6" collapsed="1">
      <c r="A19" s="1114" t="s">
        <v>764</v>
      </c>
      <c r="B19" s="1115"/>
      <c r="C19" s="1115"/>
      <c r="D19" s="1115"/>
      <c r="E19" s="1115"/>
      <c r="F19" s="1810" t="s">
        <v>1200</v>
      </c>
    </row>
    <row r="20" spans="1:6" ht="15.75" thickBot="1">
      <c r="A20" s="425"/>
      <c r="B20" s="426"/>
      <c r="C20" s="426"/>
      <c r="D20" s="426"/>
      <c r="E20" s="427"/>
      <c r="F20" s="1847"/>
    </row>
    <row r="21" spans="1:6" ht="15.75" hidden="1" outlineLevel="1" thickBot="1">
      <c r="A21" s="416"/>
      <c r="B21" s="417"/>
      <c r="C21" s="417"/>
      <c r="D21" s="417"/>
      <c r="E21" s="418"/>
      <c r="F21" s="1986" t="s">
        <v>839</v>
      </c>
    </row>
    <row r="22" spans="1:6" ht="15.75" hidden="1" outlineLevel="1" thickBot="1">
      <c r="A22" s="419"/>
      <c r="B22" s="420"/>
      <c r="C22" s="420"/>
      <c r="D22" s="420"/>
      <c r="E22" s="421"/>
      <c r="F22" s="1986"/>
    </row>
    <row r="23" spans="1:6" ht="15.75" hidden="1" outlineLevel="1" thickBot="1">
      <c r="A23" s="419"/>
      <c r="B23" s="420"/>
      <c r="C23" s="420"/>
      <c r="D23" s="420"/>
      <c r="E23" s="421"/>
      <c r="F23" s="1986"/>
    </row>
    <row r="24" spans="1:6" ht="15.75" hidden="1" outlineLevel="1" thickBot="1">
      <c r="A24" s="419"/>
      <c r="B24" s="420"/>
      <c r="C24" s="420"/>
      <c r="D24" s="420"/>
      <c r="E24" s="421"/>
      <c r="F24" s="1986"/>
    </row>
    <row r="25" spans="1:6" ht="15.75" hidden="1" outlineLevel="1" thickBot="1">
      <c r="A25" s="419"/>
      <c r="B25" s="420"/>
      <c r="C25" s="420"/>
      <c r="D25" s="420"/>
      <c r="E25" s="421"/>
      <c r="F25" s="1986"/>
    </row>
    <row r="26" spans="1:6" ht="15.75" hidden="1" outlineLevel="1" thickBot="1">
      <c r="A26" s="419"/>
      <c r="B26" s="420"/>
      <c r="C26" s="420"/>
      <c r="D26" s="420"/>
      <c r="E26" s="421"/>
      <c r="F26" s="1986"/>
    </row>
    <row r="27" spans="1:6" ht="15.75" hidden="1" outlineLevel="1" thickBot="1">
      <c r="A27" s="419"/>
      <c r="B27" s="420"/>
      <c r="C27" s="420"/>
      <c r="D27" s="420"/>
      <c r="E27" s="421"/>
      <c r="F27" s="1986"/>
    </row>
    <row r="28" spans="1:6" ht="15.75" hidden="1" outlineLevel="1" thickBot="1">
      <c r="A28" s="419"/>
      <c r="B28" s="420"/>
      <c r="C28" s="420"/>
      <c r="D28" s="420"/>
      <c r="E28" s="421"/>
      <c r="F28" s="1986"/>
    </row>
    <row r="29" spans="1:6" ht="15.75" hidden="1" outlineLevel="1" thickBot="1">
      <c r="A29" s="419"/>
      <c r="B29" s="420"/>
      <c r="C29" s="420"/>
      <c r="D29" s="420"/>
      <c r="E29" s="421"/>
      <c r="F29" s="1986"/>
    </row>
    <row r="30" spans="1:6" ht="15.75" hidden="1" outlineLevel="1" thickBot="1">
      <c r="A30" s="422"/>
      <c r="B30" s="423"/>
      <c r="C30" s="423"/>
      <c r="D30" s="423"/>
      <c r="E30" s="424"/>
      <c r="F30" s="1987"/>
    </row>
    <row r="31" spans="1:6" collapsed="1">
      <c r="A31" s="1114" t="s">
        <v>763</v>
      </c>
      <c r="B31" s="1115"/>
      <c r="C31" s="1115"/>
      <c r="D31" s="1115"/>
      <c r="E31" s="1115"/>
      <c r="F31" s="1810" t="s">
        <v>1201</v>
      </c>
    </row>
    <row r="32" spans="1:6" ht="15.75" thickBot="1">
      <c r="A32" s="425"/>
      <c r="B32" s="426"/>
      <c r="C32" s="426"/>
      <c r="D32" s="426"/>
      <c r="E32" s="427"/>
      <c r="F32" s="1847"/>
    </row>
    <row r="33" spans="1:6" ht="15.75" hidden="1" outlineLevel="1" thickBot="1">
      <c r="A33" s="416"/>
      <c r="B33" s="417"/>
      <c r="C33" s="417"/>
      <c r="D33" s="417"/>
      <c r="E33" s="418"/>
      <c r="F33" s="1986" t="s">
        <v>840</v>
      </c>
    </row>
    <row r="34" spans="1:6" ht="15.75" hidden="1" outlineLevel="1" thickBot="1">
      <c r="A34" s="419"/>
      <c r="B34" s="420"/>
      <c r="C34" s="420"/>
      <c r="D34" s="420"/>
      <c r="E34" s="421"/>
      <c r="F34" s="1986"/>
    </row>
    <row r="35" spans="1:6" ht="15.75" hidden="1" outlineLevel="1" thickBot="1">
      <c r="A35" s="419"/>
      <c r="B35" s="420"/>
      <c r="C35" s="420"/>
      <c r="D35" s="420"/>
      <c r="E35" s="421"/>
      <c r="F35" s="1986"/>
    </row>
    <row r="36" spans="1:6" ht="15.75" hidden="1" outlineLevel="1" thickBot="1">
      <c r="A36" s="419"/>
      <c r="B36" s="420"/>
      <c r="C36" s="420"/>
      <c r="D36" s="420"/>
      <c r="E36" s="421"/>
      <c r="F36" s="1986"/>
    </row>
    <row r="37" spans="1:6" ht="15.75" hidden="1" outlineLevel="1" thickBot="1">
      <c r="A37" s="419"/>
      <c r="B37" s="420"/>
      <c r="C37" s="420"/>
      <c r="D37" s="420"/>
      <c r="E37" s="421"/>
      <c r="F37" s="1986"/>
    </row>
    <row r="38" spans="1:6" ht="15.75" hidden="1" outlineLevel="1" thickBot="1">
      <c r="A38" s="419"/>
      <c r="B38" s="420"/>
      <c r="C38" s="420"/>
      <c r="D38" s="420"/>
      <c r="E38" s="421"/>
      <c r="F38" s="1986"/>
    </row>
    <row r="39" spans="1:6" ht="15.75" hidden="1" outlineLevel="1" thickBot="1">
      <c r="A39" s="419"/>
      <c r="B39" s="420"/>
      <c r="C39" s="420"/>
      <c r="D39" s="420"/>
      <c r="E39" s="421"/>
      <c r="F39" s="1986"/>
    </row>
    <row r="40" spans="1:6" ht="15.75" hidden="1" outlineLevel="1" thickBot="1">
      <c r="A40" s="419"/>
      <c r="B40" s="420"/>
      <c r="C40" s="420"/>
      <c r="D40" s="420"/>
      <c r="E40" s="421"/>
      <c r="F40" s="1986"/>
    </row>
    <row r="41" spans="1:6" ht="15.75" hidden="1" outlineLevel="1" thickBot="1">
      <c r="A41" s="419"/>
      <c r="B41" s="420"/>
      <c r="C41" s="420"/>
      <c r="D41" s="420"/>
      <c r="E41" s="421"/>
      <c r="F41" s="1986"/>
    </row>
    <row r="42" spans="1:6" ht="15.75" hidden="1" outlineLevel="1" thickBot="1">
      <c r="A42" s="422"/>
      <c r="B42" s="423"/>
      <c r="C42" s="423"/>
      <c r="D42" s="423"/>
      <c r="E42" s="424"/>
      <c r="F42" s="1987"/>
    </row>
    <row r="43" spans="1:6" collapsed="1">
      <c r="A43" s="1114" t="s">
        <v>762</v>
      </c>
      <c r="B43" s="1115"/>
      <c r="C43" s="1115"/>
      <c r="D43" s="1115"/>
      <c r="E43" s="1115"/>
      <c r="F43" s="1810" t="s">
        <v>1202</v>
      </c>
    </row>
    <row r="44" spans="1:6" ht="15.75" thickBot="1">
      <c r="A44" s="822"/>
      <c r="B44" s="428"/>
      <c r="C44" s="428"/>
      <c r="D44" s="428"/>
      <c r="E44" s="427"/>
      <c r="F44" s="2050"/>
    </row>
    <row r="45" spans="1:6" ht="15.75" hidden="1" outlineLevel="1" thickBot="1">
      <c r="A45" s="419"/>
      <c r="B45" s="420"/>
      <c r="C45" s="420"/>
      <c r="D45" s="420"/>
      <c r="E45" s="421"/>
      <c r="F45" s="1997" t="s">
        <v>841</v>
      </c>
    </row>
    <row r="46" spans="1:6" ht="15.75" hidden="1" outlineLevel="1" thickBot="1">
      <c r="A46" s="419"/>
      <c r="B46" s="420"/>
      <c r="C46" s="420"/>
      <c r="D46" s="420"/>
      <c r="E46" s="421"/>
      <c r="F46" s="1997"/>
    </row>
    <row r="47" spans="1:6" ht="15.75" hidden="1" outlineLevel="1" thickBot="1">
      <c r="A47" s="419"/>
      <c r="B47" s="420"/>
      <c r="C47" s="420"/>
      <c r="D47" s="420"/>
      <c r="E47" s="421"/>
      <c r="F47" s="1997"/>
    </row>
    <row r="48" spans="1:6" ht="15.75" hidden="1" outlineLevel="1" thickBot="1">
      <c r="A48" s="419"/>
      <c r="B48" s="420"/>
      <c r="C48" s="420"/>
      <c r="D48" s="420"/>
      <c r="E48" s="421"/>
      <c r="F48" s="1997"/>
    </row>
    <row r="49" spans="1:6" ht="15.75" hidden="1" outlineLevel="1" thickBot="1">
      <c r="A49" s="419"/>
      <c r="B49" s="420"/>
      <c r="C49" s="420"/>
      <c r="D49" s="420"/>
      <c r="E49" s="421"/>
      <c r="F49" s="1997"/>
    </row>
    <row r="50" spans="1:6" ht="15.75" hidden="1" outlineLevel="1" thickBot="1">
      <c r="A50" s="419"/>
      <c r="B50" s="420"/>
      <c r="C50" s="420"/>
      <c r="D50" s="420"/>
      <c r="E50" s="421"/>
      <c r="F50" s="1997"/>
    </row>
    <row r="51" spans="1:6" ht="15.75" hidden="1" outlineLevel="1" thickBot="1">
      <c r="A51" s="419"/>
      <c r="B51" s="420"/>
      <c r="C51" s="420"/>
      <c r="D51" s="420"/>
      <c r="E51" s="421"/>
      <c r="F51" s="1997"/>
    </row>
    <row r="52" spans="1:6" ht="15.75" hidden="1" outlineLevel="1" thickBot="1">
      <c r="A52" s="419"/>
      <c r="B52" s="420"/>
      <c r="C52" s="420"/>
      <c r="D52" s="420"/>
      <c r="E52" s="421"/>
      <c r="F52" s="1997"/>
    </row>
    <row r="53" spans="1:6" ht="15.75" hidden="1" outlineLevel="1" thickBot="1">
      <c r="A53" s="419"/>
      <c r="B53" s="420"/>
      <c r="C53" s="420"/>
      <c r="D53" s="420"/>
      <c r="E53" s="421"/>
      <c r="F53" s="1997"/>
    </row>
    <row r="54" spans="1:6" ht="15.75" hidden="1" outlineLevel="1" thickBot="1">
      <c r="A54" s="822"/>
      <c r="B54" s="428"/>
      <c r="C54" s="428"/>
      <c r="D54" s="428"/>
      <c r="E54" s="429"/>
      <c r="F54" s="1998"/>
    </row>
    <row r="55" spans="1:6" collapsed="1">
      <c r="A55" s="1399" t="s">
        <v>908</v>
      </c>
      <c r="B55" s="2049"/>
      <c r="C55" s="2049"/>
      <c r="D55" s="2049"/>
      <c r="E55" s="2049"/>
      <c r="F55" s="1810" t="s">
        <v>1203</v>
      </c>
    </row>
    <row r="56" spans="1:6" ht="15.75" thickBot="1">
      <c r="A56" s="425"/>
      <c r="B56" s="426"/>
      <c r="C56" s="426"/>
      <c r="D56" s="426"/>
      <c r="E56" s="427"/>
      <c r="F56" s="1847"/>
    </row>
    <row r="57" spans="1:6" ht="15.75" hidden="1" outlineLevel="1" thickBot="1">
      <c r="A57" s="416"/>
      <c r="B57" s="417"/>
      <c r="C57" s="417"/>
      <c r="D57" s="417"/>
      <c r="E57" s="418"/>
      <c r="F57" s="1986" t="s">
        <v>842</v>
      </c>
    </row>
    <row r="58" spans="1:6" ht="15.75" hidden="1" outlineLevel="1" thickBot="1">
      <c r="A58" s="419"/>
      <c r="B58" s="420"/>
      <c r="C58" s="420"/>
      <c r="D58" s="420"/>
      <c r="E58" s="421"/>
      <c r="F58" s="1986"/>
    </row>
    <row r="59" spans="1:6" ht="15.75" hidden="1" outlineLevel="1" thickBot="1">
      <c r="A59" s="419"/>
      <c r="B59" s="420"/>
      <c r="C59" s="420"/>
      <c r="D59" s="420"/>
      <c r="E59" s="421"/>
      <c r="F59" s="1986"/>
    </row>
    <row r="60" spans="1:6" ht="15.75" hidden="1" outlineLevel="1" thickBot="1">
      <c r="A60" s="419"/>
      <c r="B60" s="420"/>
      <c r="C60" s="420"/>
      <c r="D60" s="420"/>
      <c r="E60" s="421"/>
      <c r="F60" s="1986"/>
    </row>
    <row r="61" spans="1:6" ht="15.75" hidden="1" outlineLevel="1" thickBot="1">
      <c r="A61" s="419"/>
      <c r="B61" s="420"/>
      <c r="C61" s="420"/>
      <c r="D61" s="420"/>
      <c r="E61" s="421"/>
      <c r="F61" s="1986"/>
    </row>
    <row r="62" spans="1:6" ht="15.75" hidden="1" outlineLevel="1" thickBot="1">
      <c r="A62" s="419"/>
      <c r="B62" s="420"/>
      <c r="C62" s="420"/>
      <c r="D62" s="420"/>
      <c r="E62" s="421"/>
      <c r="F62" s="1986"/>
    </row>
    <row r="63" spans="1:6" ht="15.75" hidden="1" outlineLevel="1" thickBot="1">
      <c r="A63" s="419"/>
      <c r="B63" s="420"/>
      <c r="C63" s="420"/>
      <c r="D63" s="420"/>
      <c r="E63" s="421"/>
      <c r="F63" s="1986"/>
    </row>
    <row r="64" spans="1:6" ht="15.75" hidden="1" outlineLevel="1" thickBot="1">
      <c r="A64" s="419"/>
      <c r="B64" s="420"/>
      <c r="C64" s="420"/>
      <c r="D64" s="420"/>
      <c r="E64" s="421"/>
      <c r="F64" s="1986"/>
    </row>
    <row r="65" spans="1:6" ht="15.75" hidden="1" outlineLevel="1" thickBot="1">
      <c r="A65" s="419"/>
      <c r="B65" s="420"/>
      <c r="C65" s="420"/>
      <c r="D65" s="420"/>
      <c r="E65" s="421"/>
      <c r="F65" s="1986"/>
    </row>
    <row r="66" spans="1:6" ht="15.75" hidden="1" outlineLevel="1" thickBot="1">
      <c r="A66" s="422"/>
      <c r="B66" s="423"/>
      <c r="C66" s="423"/>
      <c r="D66" s="423"/>
      <c r="E66" s="424"/>
      <c r="F66" s="1990"/>
    </row>
    <row r="67" spans="1:6" ht="51.75" customHeight="1" collapsed="1">
      <c r="A67" s="2043" t="s">
        <v>769</v>
      </c>
      <c r="B67" s="2044"/>
      <c r="C67" s="2044"/>
      <c r="D67" s="2044"/>
      <c r="E67" s="2044"/>
      <c r="F67" s="1985" t="s">
        <v>1204</v>
      </c>
    </row>
    <row r="68" spans="1:6">
      <c r="A68" s="2024" t="s">
        <v>766</v>
      </c>
      <c r="B68" s="2025"/>
      <c r="C68" s="2025"/>
      <c r="D68" s="2025" t="s">
        <v>767</v>
      </c>
      <c r="E68" s="2025"/>
      <c r="F68" s="1986"/>
    </row>
    <row r="69" spans="1:6">
      <c r="A69" s="2024"/>
      <c r="B69" s="2025"/>
      <c r="C69" s="2025"/>
      <c r="D69" s="2025"/>
      <c r="E69" s="2025"/>
      <c r="F69" s="1986"/>
    </row>
    <row r="70" spans="1:6">
      <c r="A70" s="2024"/>
      <c r="B70" s="2025"/>
      <c r="C70" s="2025"/>
      <c r="D70" s="2025"/>
      <c r="E70" s="2025"/>
      <c r="F70" s="1986"/>
    </row>
    <row r="71" spans="1:6">
      <c r="A71" s="2024"/>
      <c r="B71" s="2025"/>
      <c r="C71" s="2025"/>
      <c r="D71" s="2025"/>
      <c r="E71" s="2025"/>
      <c r="F71" s="1986"/>
    </row>
    <row r="72" spans="1:6" ht="15.75" thickBot="1">
      <c r="A72" s="2024"/>
      <c r="B72" s="2025"/>
      <c r="C72" s="2025"/>
      <c r="D72" s="2025"/>
      <c r="E72" s="2025"/>
      <c r="F72" s="1986"/>
    </row>
    <row r="73" spans="1:6" ht="15.75" hidden="1" outlineLevel="1" thickBot="1">
      <c r="A73" s="2024"/>
      <c r="B73" s="2025"/>
      <c r="C73" s="2025"/>
      <c r="D73" s="2025"/>
      <c r="E73" s="2025"/>
      <c r="F73" s="1986" t="s">
        <v>843</v>
      </c>
    </row>
    <row r="74" spans="1:6" ht="15.75" hidden="1" outlineLevel="1" thickBot="1">
      <c r="A74" s="2024"/>
      <c r="B74" s="2025"/>
      <c r="C74" s="2025"/>
      <c r="D74" s="2025"/>
      <c r="E74" s="2025"/>
      <c r="F74" s="1986"/>
    </row>
    <row r="75" spans="1:6" ht="15.75" hidden="1" outlineLevel="1" thickBot="1">
      <c r="A75" s="2024"/>
      <c r="B75" s="2025"/>
      <c r="C75" s="2025"/>
      <c r="D75" s="2025"/>
      <c r="E75" s="2025"/>
      <c r="F75" s="1986"/>
    </row>
    <row r="76" spans="1:6" ht="15.75" hidden="1" outlineLevel="1" thickBot="1">
      <c r="A76" s="2024"/>
      <c r="B76" s="2025"/>
      <c r="C76" s="2025"/>
      <c r="D76" s="2025"/>
      <c r="E76" s="2025"/>
      <c r="F76" s="1986"/>
    </row>
    <row r="77" spans="1:6" ht="15.75" hidden="1" outlineLevel="1" thickBot="1">
      <c r="A77" s="2024"/>
      <c r="B77" s="2025"/>
      <c r="C77" s="2025"/>
      <c r="D77" s="2025"/>
      <c r="E77" s="2025"/>
      <c r="F77" s="1986"/>
    </row>
    <row r="78" spans="1:6" ht="15.75" hidden="1" outlineLevel="1" thickBot="1">
      <c r="A78" s="2024"/>
      <c r="B78" s="2025"/>
      <c r="C78" s="2025"/>
      <c r="D78" s="2025"/>
      <c r="E78" s="2025"/>
      <c r="F78" s="1986"/>
    </row>
    <row r="79" spans="1:6" ht="15.75" hidden="1" outlineLevel="1" thickBot="1">
      <c r="A79" s="2024"/>
      <c r="B79" s="2025"/>
      <c r="C79" s="2025"/>
      <c r="D79" s="2025"/>
      <c r="E79" s="2025"/>
      <c r="F79" s="1986"/>
    </row>
    <row r="80" spans="1:6" ht="15.75" hidden="1" outlineLevel="1" thickBot="1">
      <c r="A80" s="2024"/>
      <c r="B80" s="2025"/>
      <c r="C80" s="2025"/>
      <c r="D80" s="2025"/>
      <c r="E80" s="2025"/>
      <c r="F80" s="1986"/>
    </row>
    <row r="81" spans="1:6" ht="15.75" hidden="1" outlineLevel="1" thickBot="1">
      <c r="A81" s="2024"/>
      <c r="B81" s="2025"/>
      <c r="C81" s="2025"/>
      <c r="D81" s="2025"/>
      <c r="E81" s="2025"/>
      <c r="F81" s="1986"/>
    </row>
    <row r="82" spans="1:6" ht="15.75" hidden="1" outlineLevel="1" thickBot="1">
      <c r="A82" s="2035"/>
      <c r="B82" s="2036"/>
      <c r="C82" s="2036"/>
      <c r="D82" s="2036"/>
      <c r="E82" s="2036"/>
      <c r="F82" s="1987"/>
    </row>
    <row r="83" spans="1:6" ht="51" customHeight="1" collapsed="1">
      <c r="A83" s="2043" t="s">
        <v>768</v>
      </c>
      <c r="B83" s="2044"/>
      <c r="C83" s="2044"/>
      <c r="D83" s="2044"/>
      <c r="E83" s="2044"/>
      <c r="F83" s="1985" t="s">
        <v>1205</v>
      </c>
    </row>
    <row r="84" spans="1:6">
      <c r="A84" s="2024" t="s">
        <v>766</v>
      </c>
      <c r="B84" s="2025"/>
      <c r="C84" s="2025"/>
      <c r="D84" s="2025" t="s">
        <v>767</v>
      </c>
      <c r="E84" s="2025"/>
      <c r="F84" s="1986"/>
    </row>
    <row r="85" spans="1:6">
      <c r="A85" s="2037" t="s">
        <v>1569</v>
      </c>
      <c r="B85" s="2038"/>
      <c r="C85" s="2038"/>
      <c r="D85" s="2048">
        <v>268353</v>
      </c>
      <c r="E85" s="2038"/>
      <c r="F85" s="1986"/>
    </row>
    <row r="86" spans="1:6">
      <c r="A86" s="2037" t="s">
        <v>1570</v>
      </c>
      <c r="B86" s="2038"/>
      <c r="C86" s="2038"/>
      <c r="D86" s="2048">
        <v>349579</v>
      </c>
      <c r="E86" s="2038"/>
      <c r="F86" s="1986"/>
    </row>
    <row r="87" spans="1:6">
      <c r="A87" s="2037"/>
      <c r="B87" s="2038"/>
      <c r="C87" s="2038"/>
      <c r="D87" s="2038"/>
      <c r="E87" s="2038"/>
      <c r="F87" s="1986"/>
    </row>
    <row r="88" spans="1:6" ht="15.75" thickBot="1">
      <c r="A88" s="2039"/>
      <c r="B88" s="2040"/>
      <c r="C88" s="2040"/>
      <c r="D88" s="2040"/>
      <c r="E88" s="2040"/>
      <c r="F88" s="1987"/>
    </row>
    <row r="89" spans="1:6" hidden="1" outlineLevel="1">
      <c r="A89" s="2041"/>
      <c r="B89" s="2042"/>
      <c r="C89" s="2042"/>
      <c r="D89" s="2042"/>
      <c r="E89" s="2042"/>
      <c r="F89" s="2045" t="s">
        <v>844</v>
      </c>
    </row>
    <row r="90" spans="1:6" hidden="1" outlineLevel="1">
      <c r="A90" s="2024"/>
      <c r="B90" s="2025"/>
      <c r="C90" s="2025"/>
      <c r="D90" s="2025"/>
      <c r="E90" s="2025"/>
      <c r="F90" s="2046"/>
    </row>
    <row r="91" spans="1:6" hidden="1" outlineLevel="1">
      <c r="A91" s="2024"/>
      <c r="B91" s="2025"/>
      <c r="C91" s="2025"/>
      <c r="D91" s="2025"/>
      <c r="E91" s="2025"/>
      <c r="F91" s="2046"/>
    </row>
    <row r="92" spans="1:6" hidden="1" outlineLevel="1">
      <c r="A92" s="2024"/>
      <c r="B92" s="2025"/>
      <c r="C92" s="2025"/>
      <c r="D92" s="2025"/>
      <c r="E92" s="2025"/>
      <c r="F92" s="2046"/>
    </row>
    <row r="93" spans="1:6" hidden="1" outlineLevel="1">
      <c r="A93" s="2024"/>
      <c r="B93" s="2025"/>
      <c r="C93" s="2025"/>
      <c r="D93" s="2025"/>
      <c r="E93" s="2025"/>
      <c r="F93" s="2046"/>
    </row>
    <row r="94" spans="1:6" hidden="1" outlineLevel="1">
      <c r="A94" s="2024"/>
      <c r="B94" s="2025"/>
      <c r="C94" s="2025"/>
      <c r="D94" s="2025"/>
      <c r="E94" s="2025"/>
      <c r="F94" s="2046"/>
    </row>
    <row r="95" spans="1:6" hidden="1" outlineLevel="1">
      <c r="A95" s="2024"/>
      <c r="B95" s="2025"/>
      <c r="C95" s="2025"/>
      <c r="D95" s="2025"/>
      <c r="E95" s="2025"/>
      <c r="F95" s="2046"/>
    </row>
    <row r="96" spans="1:6" hidden="1" outlineLevel="1">
      <c r="A96" s="2024"/>
      <c r="B96" s="2025"/>
      <c r="C96" s="2025"/>
      <c r="D96" s="2025"/>
      <c r="E96" s="2025"/>
      <c r="F96" s="2046"/>
    </row>
    <row r="97" spans="1:6" hidden="1" outlineLevel="1">
      <c r="A97" s="2024"/>
      <c r="B97" s="2025"/>
      <c r="C97" s="2025"/>
      <c r="D97" s="2025"/>
      <c r="E97" s="2025"/>
      <c r="F97" s="2046"/>
    </row>
    <row r="98" spans="1:6" ht="15.75" hidden="1" outlineLevel="1" thickBot="1">
      <c r="A98" s="2035"/>
      <c r="B98" s="2036"/>
      <c r="C98" s="2036"/>
      <c r="D98" s="2036"/>
      <c r="E98" s="2036"/>
      <c r="F98" s="2047"/>
    </row>
    <row r="99" spans="1:6" collapsed="1">
      <c r="A99" s="184"/>
      <c r="B99" s="184"/>
      <c r="C99" s="184"/>
      <c r="D99" s="184"/>
      <c r="E99" s="184"/>
    </row>
    <row r="100" spans="1:6">
      <c r="A100" s="184"/>
      <c r="B100" s="184"/>
      <c r="C100" s="184"/>
      <c r="D100" s="184"/>
      <c r="E100" s="184"/>
    </row>
    <row r="101" spans="1:6">
      <c r="A101" s="184"/>
      <c r="B101" s="184"/>
      <c r="C101" s="184"/>
      <c r="D101" s="184"/>
      <c r="E101" s="184"/>
    </row>
    <row r="102" spans="1:6">
      <c r="A102" s="184"/>
      <c r="B102" s="184"/>
      <c r="C102" s="184"/>
      <c r="D102" s="184"/>
      <c r="E102" s="184"/>
    </row>
    <row r="103" spans="1:6">
      <c r="A103" s="184"/>
      <c r="B103" s="184"/>
      <c r="C103" s="184"/>
      <c r="D103" s="184"/>
      <c r="E103" s="184"/>
    </row>
    <row r="104" spans="1:6">
      <c r="A104" s="184"/>
      <c r="B104" s="184"/>
      <c r="C104" s="184"/>
      <c r="D104" s="184"/>
      <c r="E104" s="184"/>
    </row>
    <row r="105" spans="1:6">
      <c r="A105" s="184"/>
      <c r="B105" s="184"/>
      <c r="C105" s="184"/>
      <c r="D105" s="184"/>
      <c r="E105" s="184"/>
    </row>
    <row r="106" spans="1:6">
      <c r="A106" s="184"/>
      <c r="B106" s="184"/>
      <c r="C106" s="184"/>
      <c r="D106" s="184"/>
      <c r="E106" s="184"/>
    </row>
    <row r="107" spans="1:6">
      <c r="A107" s="184"/>
      <c r="B107" s="184"/>
      <c r="C107" s="184"/>
      <c r="D107" s="184"/>
      <c r="E107" s="184"/>
    </row>
    <row r="108" spans="1:6">
      <c r="A108" s="184"/>
      <c r="B108" s="184"/>
      <c r="C108" s="184"/>
      <c r="D108" s="184"/>
      <c r="E108" s="184"/>
    </row>
    <row r="109" spans="1:6">
      <c r="A109" s="184"/>
      <c r="B109" s="184"/>
      <c r="C109" s="184"/>
      <c r="D109" s="184"/>
      <c r="E109" s="184"/>
    </row>
    <row r="110" spans="1:6">
      <c r="A110" s="184"/>
      <c r="B110" s="184"/>
      <c r="C110" s="184"/>
      <c r="D110" s="184"/>
      <c r="E110" s="184"/>
    </row>
    <row r="111" spans="1:6">
      <c r="A111" s="184"/>
      <c r="B111" s="184"/>
      <c r="C111" s="184"/>
      <c r="D111" s="184"/>
      <c r="E111" s="184"/>
    </row>
    <row r="112" spans="1:6">
      <c r="A112" s="184"/>
      <c r="B112" s="184"/>
      <c r="C112" s="184"/>
      <c r="D112" s="184"/>
      <c r="E112" s="184"/>
    </row>
    <row r="113" spans="1:5">
      <c r="A113" s="184"/>
      <c r="B113" s="184"/>
      <c r="C113" s="184"/>
      <c r="D113" s="184"/>
      <c r="E113" s="184"/>
    </row>
    <row r="114" spans="1:5">
      <c r="A114" s="184"/>
      <c r="B114" s="184"/>
      <c r="C114" s="184"/>
      <c r="D114" s="184"/>
      <c r="E114" s="184"/>
    </row>
    <row r="115" spans="1:5">
      <c r="A115" s="184"/>
      <c r="B115" s="184"/>
      <c r="C115" s="184"/>
      <c r="D115" s="184"/>
      <c r="E115" s="184"/>
    </row>
    <row r="116" spans="1:5">
      <c r="A116" s="184"/>
      <c r="B116" s="184"/>
      <c r="C116" s="184"/>
      <c r="D116" s="184"/>
      <c r="E116" s="184"/>
    </row>
    <row r="117" spans="1:5">
      <c r="A117" s="184"/>
      <c r="B117" s="184"/>
      <c r="C117" s="184"/>
      <c r="D117" s="184"/>
      <c r="E117" s="184"/>
    </row>
    <row r="118" spans="1:5">
      <c r="A118" s="184"/>
      <c r="B118" s="184"/>
      <c r="C118" s="184"/>
      <c r="D118" s="184"/>
      <c r="E118" s="184"/>
    </row>
    <row r="119" spans="1:5">
      <c r="A119" s="184"/>
      <c r="B119" s="184"/>
      <c r="C119" s="184"/>
      <c r="D119" s="184"/>
      <c r="E119" s="184"/>
    </row>
    <row r="120" spans="1:5">
      <c r="A120" s="184"/>
      <c r="B120" s="184"/>
      <c r="C120" s="184"/>
      <c r="D120" s="184"/>
      <c r="E120" s="184"/>
    </row>
    <row r="121" spans="1:5">
      <c r="A121" s="184"/>
      <c r="B121" s="184"/>
      <c r="C121" s="184"/>
      <c r="D121" s="184"/>
      <c r="E121" s="184"/>
    </row>
    <row r="122" spans="1:5">
      <c r="A122" s="184"/>
      <c r="B122" s="184"/>
      <c r="C122" s="184"/>
      <c r="D122" s="184"/>
      <c r="E122" s="184"/>
    </row>
    <row r="123" spans="1:5">
      <c r="A123" s="184"/>
      <c r="B123" s="184"/>
      <c r="C123" s="184"/>
      <c r="D123" s="184"/>
      <c r="E123" s="184"/>
    </row>
    <row r="124" spans="1:5">
      <c r="A124" s="184"/>
      <c r="B124" s="184"/>
      <c r="C124" s="184"/>
      <c r="D124" s="184"/>
      <c r="E124" s="184"/>
    </row>
    <row r="125" spans="1:5">
      <c r="A125" s="184"/>
      <c r="B125" s="184"/>
      <c r="C125" s="184"/>
      <c r="D125" s="184"/>
      <c r="E125" s="184"/>
    </row>
    <row r="126" spans="1:5">
      <c r="A126" s="184"/>
      <c r="B126" s="184"/>
      <c r="C126" s="184"/>
      <c r="D126" s="184"/>
      <c r="E126" s="184"/>
    </row>
    <row r="127" spans="1:5">
      <c r="A127" s="184"/>
      <c r="B127" s="184"/>
      <c r="C127" s="184"/>
      <c r="D127" s="184"/>
      <c r="E127" s="184"/>
    </row>
    <row r="128" spans="1:5">
      <c r="A128" s="184"/>
      <c r="B128" s="184"/>
      <c r="C128" s="184"/>
      <c r="D128" s="184"/>
      <c r="E128" s="184"/>
    </row>
    <row r="129" spans="1:5">
      <c r="A129" s="184"/>
      <c r="B129" s="184"/>
      <c r="C129" s="184"/>
      <c r="D129" s="184"/>
      <c r="E129" s="184"/>
    </row>
    <row r="130" spans="1:5">
      <c r="A130" s="184"/>
      <c r="B130" s="184"/>
      <c r="C130" s="184"/>
      <c r="D130" s="184"/>
      <c r="E130" s="184"/>
    </row>
    <row r="131" spans="1:5">
      <c r="A131" s="184"/>
      <c r="B131" s="184"/>
      <c r="C131" s="184"/>
      <c r="D131" s="184"/>
      <c r="E131" s="184"/>
    </row>
    <row r="132" spans="1:5">
      <c r="A132" s="184"/>
      <c r="B132" s="184"/>
      <c r="C132" s="184"/>
      <c r="D132" s="184"/>
      <c r="E132" s="184"/>
    </row>
    <row r="133" spans="1:5">
      <c r="A133" s="184"/>
      <c r="B133" s="184"/>
      <c r="C133" s="184"/>
      <c r="D133" s="184"/>
      <c r="E133" s="184"/>
    </row>
    <row r="134" spans="1:5">
      <c r="A134" s="184"/>
      <c r="B134" s="184"/>
      <c r="C134" s="184"/>
      <c r="D134" s="184"/>
      <c r="E134" s="184"/>
    </row>
    <row r="135" spans="1:5">
      <c r="A135" s="184"/>
      <c r="B135" s="184"/>
      <c r="C135" s="184"/>
      <c r="D135" s="184"/>
      <c r="E135" s="184"/>
    </row>
    <row r="136" spans="1:5">
      <c r="A136" s="184"/>
      <c r="B136" s="184"/>
      <c r="C136" s="184"/>
      <c r="D136" s="184"/>
      <c r="E136" s="184"/>
    </row>
    <row r="137" spans="1:5">
      <c r="A137" s="184"/>
      <c r="B137" s="184"/>
      <c r="C137" s="184"/>
      <c r="D137" s="184"/>
      <c r="E137" s="184"/>
    </row>
    <row r="138" spans="1:5">
      <c r="A138" s="184"/>
      <c r="B138" s="184"/>
      <c r="C138" s="184"/>
      <c r="D138" s="184"/>
      <c r="E138" s="184"/>
    </row>
    <row r="139" spans="1:5">
      <c r="A139" s="184"/>
      <c r="B139" s="184"/>
      <c r="C139" s="184"/>
      <c r="D139" s="184"/>
      <c r="E139" s="184"/>
    </row>
    <row r="140" spans="1:5">
      <c r="A140" s="184"/>
      <c r="B140" s="184"/>
      <c r="C140" s="184"/>
      <c r="D140" s="184"/>
      <c r="E140" s="184"/>
    </row>
    <row r="141" spans="1:5">
      <c r="A141" s="184"/>
      <c r="B141" s="184"/>
      <c r="C141" s="184"/>
      <c r="D141" s="184"/>
      <c r="E141" s="184"/>
    </row>
    <row r="142" spans="1:5">
      <c r="A142" s="184"/>
      <c r="B142" s="184"/>
      <c r="C142" s="184"/>
      <c r="D142" s="184"/>
      <c r="E142" s="184"/>
    </row>
    <row r="143" spans="1:5">
      <c r="A143" s="184"/>
      <c r="B143" s="184"/>
      <c r="C143" s="184"/>
      <c r="D143" s="184"/>
      <c r="E143" s="184"/>
    </row>
    <row r="144" spans="1:5">
      <c r="A144" s="184"/>
      <c r="B144" s="184"/>
      <c r="C144" s="184"/>
      <c r="D144" s="184"/>
      <c r="E144" s="184"/>
    </row>
    <row r="145" spans="1:5">
      <c r="A145" s="184"/>
      <c r="B145" s="184"/>
      <c r="C145" s="184"/>
      <c r="D145" s="184"/>
      <c r="E145" s="184"/>
    </row>
    <row r="146" spans="1:5">
      <c r="A146" s="184"/>
      <c r="B146" s="184"/>
      <c r="C146" s="184"/>
      <c r="D146" s="184"/>
      <c r="E146" s="184"/>
    </row>
    <row r="147" spans="1:5">
      <c r="A147" s="184"/>
      <c r="B147" s="184"/>
      <c r="C147" s="184"/>
      <c r="D147" s="184"/>
      <c r="E147" s="184"/>
    </row>
    <row r="148" spans="1:5">
      <c r="A148" s="184"/>
      <c r="B148" s="184"/>
      <c r="C148" s="184"/>
      <c r="D148" s="184"/>
      <c r="E148" s="184"/>
    </row>
    <row r="149" spans="1:5">
      <c r="A149" s="184"/>
      <c r="B149" s="184"/>
      <c r="C149" s="184"/>
      <c r="D149" s="184"/>
      <c r="E149" s="184"/>
    </row>
    <row r="150" spans="1:5">
      <c r="A150" s="184"/>
      <c r="B150" s="184"/>
      <c r="C150" s="184"/>
      <c r="D150" s="184"/>
      <c r="E150" s="184"/>
    </row>
    <row r="151" spans="1:5">
      <c r="A151" s="184"/>
      <c r="B151" s="184"/>
      <c r="C151" s="184"/>
      <c r="D151" s="184"/>
      <c r="E151" s="184"/>
    </row>
    <row r="152" spans="1:5">
      <c r="A152" s="184"/>
      <c r="B152" s="184"/>
      <c r="C152" s="184"/>
      <c r="D152" s="184"/>
      <c r="E152" s="184"/>
    </row>
    <row r="153" spans="1:5">
      <c r="A153" s="184"/>
      <c r="B153" s="184"/>
      <c r="C153" s="184"/>
      <c r="D153" s="184"/>
      <c r="E153" s="184"/>
    </row>
    <row r="154" spans="1:5">
      <c r="A154" s="184"/>
      <c r="B154" s="184"/>
      <c r="C154" s="184"/>
      <c r="D154" s="184"/>
      <c r="E154" s="184"/>
    </row>
    <row r="155" spans="1:5">
      <c r="A155" s="184"/>
      <c r="B155" s="184"/>
      <c r="C155" s="184"/>
      <c r="D155" s="184"/>
      <c r="E155" s="184"/>
    </row>
    <row r="156" spans="1:5">
      <c r="A156" s="184"/>
      <c r="B156" s="184"/>
      <c r="C156" s="184"/>
      <c r="D156" s="184"/>
      <c r="E156" s="184"/>
    </row>
    <row r="157" spans="1:5">
      <c r="A157" s="184"/>
      <c r="B157" s="184"/>
      <c r="C157" s="184"/>
      <c r="D157" s="184"/>
      <c r="E157" s="184"/>
    </row>
    <row r="158" spans="1:5">
      <c r="A158" s="184"/>
      <c r="B158" s="184"/>
      <c r="C158" s="184"/>
      <c r="D158" s="184"/>
      <c r="E158" s="184"/>
    </row>
    <row r="159" spans="1:5">
      <c r="A159" s="184"/>
      <c r="B159" s="184"/>
      <c r="C159" s="184"/>
      <c r="D159" s="184"/>
      <c r="E159" s="184"/>
    </row>
    <row r="160" spans="1:5">
      <c r="A160" s="184"/>
      <c r="B160" s="184"/>
      <c r="C160" s="184"/>
      <c r="D160" s="184"/>
      <c r="E160" s="184"/>
    </row>
    <row r="161" spans="1:5">
      <c r="A161" s="184"/>
      <c r="B161" s="184"/>
      <c r="C161" s="184"/>
      <c r="D161" s="184"/>
      <c r="E161" s="184"/>
    </row>
    <row r="162" spans="1:5">
      <c r="A162" s="184"/>
      <c r="B162" s="184"/>
      <c r="C162" s="184"/>
      <c r="D162" s="184"/>
      <c r="E162" s="184"/>
    </row>
    <row r="163" spans="1:5">
      <c r="A163" s="184"/>
      <c r="B163" s="184"/>
      <c r="C163" s="184"/>
      <c r="D163" s="184"/>
      <c r="E163" s="184"/>
    </row>
    <row r="164" spans="1:5">
      <c r="A164" s="184"/>
      <c r="B164" s="184"/>
      <c r="C164" s="184"/>
      <c r="D164" s="184"/>
      <c r="E164" s="184"/>
    </row>
    <row r="165" spans="1:5">
      <c r="A165" s="184"/>
      <c r="B165" s="184"/>
      <c r="C165" s="184"/>
      <c r="D165" s="184"/>
      <c r="E165" s="184"/>
    </row>
    <row r="166" spans="1:5">
      <c r="A166" s="184"/>
      <c r="B166" s="184"/>
      <c r="C166" s="184"/>
      <c r="D166" s="184"/>
      <c r="E166" s="184"/>
    </row>
    <row r="167" spans="1:5">
      <c r="A167" s="184"/>
      <c r="B167" s="184"/>
      <c r="C167" s="184"/>
      <c r="D167" s="184"/>
      <c r="E167" s="184"/>
    </row>
    <row r="168" spans="1:5">
      <c r="A168" s="184"/>
      <c r="B168" s="184"/>
      <c r="C168" s="184"/>
      <c r="D168" s="184"/>
      <c r="E168" s="184"/>
    </row>
    <row r="169" spans="1:5">
      <c r="A169" s="184"/>
      <c r="B169" s="184"/>
      <c r="C169" s="184"/>
      <c r="D169" s="184"/>
      <c r="E169" s="184"/>
    </row>
    <row r="170" spans="1:5">
      <c r="A170" s="184"/>
      <c r="B170" s="184"/>
      <c r="C170" s="184"/>
      <c r="D170" s="184"/>
      <c r="E170" s="184"/>
    </row>
    <row r="171" spans="1:5">
      <c r="A171" s="184"/>
      <c r="B171" s="184"/>
      <c r="C171" s="184"/>
      <c r="D171" s="184"/>
      <c r="E171" s="184"/>
    </row>
    <row r="172" spans="1:5">
      <c r="A172" s="184"/>
      <c r="B172" s="184"/>
      <c r="C172" s="184"/>
      <c r="D172" s="184"/>
      <c r="E172" s="184"/>
    </row>
    <row r="173" spans="1:5">
      <c r="A173" s="184"/>
      <c r="B173" s="184"/>
      <c r="C173" s="184"/>
      <c r="D173" s="184"/>
      <c r="E173" s="184"/>
    </row>
    <row r="174" spans="1:5">
      <c r="A174" s="184"/>
      <c r="B174" s="184"/>
      <c r="C174" s="184"/>
      <c r="D174" s="184"/>
      <c r="E174" s="184"/>
    </row>
    <row r="175" spans="1:5">
      <c r="A175" s="184"/>
      <c r="B175" s="184"/>
      <c r="C175" s="184"/>
      <c r="D175" s="184"/>
      <c r="E175" s="184"/>
    </row>
    <row r="176" spans="1:5">
      <c r="A176" s="184"/>
      <c r="B176" s="184"/>
      <c r="C176" s="184"/>
      <c r="D176" s="184"/>
      <c r="E176" s="184"/>
    </row>
    <row r="177" spans="1:5">
      <c r="A177" s="184"/>
      <c r="B177" s="184"/>
      <c r="C177" s="184"/>
      <c r="D177" s="184"/>
      <c r="E177" s="184"/>
    </row>
    <row r="178" spans="1:5">
      <c r="A178" s="184"/>
      <c r="B178" s="184"/>
      <c r="C178" s="184"/>
      <c r="D178" s="184"/>
      <c r="E178" s="184"/>
    </row>
    <row r="179" spans="1:5">
      <c r="A179" s="184"/>
      <c r="B179" s="184"/>
      <c r="C179" s="184"/>
      <c r="D179" s="184"/>
      <c r="E179" s="184"/>
    </row>
    <row r="180" spans="1:5">
      <c r="A180" s="184"/>
      <c r="B180" s="184"/>
      <c r="C180" s="184"/>
      <c r="D180" s="184"/>
      <c r="E180" s="184"/>
    </row>
    <row r="181" spans="1:5">
      <c r="A181" s="184"/>
      <c r="B181" s="184"/>
      <c r="C181" s="184"/>
      <c r="D181" s="184"/>
      <c r="E181" s="184"/>
    </row>
    <row r="182" spans="1:5">
      <c r="A182" s="184"/>
      <c r="B182" s="184"/>
      <c r="C182" s="184"/>
      <c r="D182" s="184"/>
      <c r="E182" s="184"/>
    </row>
    <row r="183" spans="1:5">
      <c r="A183" s="184"/>
      <c r="B183" s="184"/>
      <c r="C183" s="184"/>
      <c r="D183" s="184"/>
      <c r="E183" s="184"/>
    </row>
    <row r="184" spans="1:5">
      <c r="A184" s="184"/>
      <c r="B184" s="184"/>
      <c r="C184" s="184"/>
      <c r="D184" s="184"/>
      <c r="E184" s="184"/>
    </row>
    <row r="185" spans="1:5">
      <c r="A185" s="184"/>
      <c r="B185" s="184"/>
      <c r="C185" s="184"/>
      <c r="D185" s="184"/>
      <c r="E185" s="184"/>
    </row>
    <row r="186" spans="1:5">
      <c r="A186" s="184"/>
      <c r="B186" s="184"/>
      <c r="C186" s="184"/>
      <c r="D186" s="184"/>
      <c r="E186" s="184"/>
    </row>
    <row r="187" spans="1:5">
      <c r="A187" s="184"/>
      <c r="B187" s="184"/>
      <c r="C187" s="184"/>
      <c r="D187" s="184"/>
      <c r="E187" s="184"/>
    </row>
    <row r="188" spans="1:5">
      <c r="A188" s="184"/>
      <c r="B188" s="184"/>
      <c r="C188" s="184"/>
      <c r="D188" s="184"/>
      <c r="E188" s="184"/>
    </row>
    <row r="189" spans="1:5">
      <c r="A189" s="184"/>
      <c r="B189" s="184"/>
      <c r="C189" s="184"/>
      <c r="D189" s="184"/>
      <c r="E189" s="184"/>
    </row>
    <row r="190" spans="1:5">
      <c r="A190" s="184"/>
      <c r="B190" s="184"/>
      <c r="C190" s="184"/>
      <c r="D190" s="184"/>
      <c r="E190" s="184"/>
    </row>
    <row r="191" spans="1:5">
      <c r="A191" s="184"/>
      <c r="B191" s="184"/>
      <c r="C191" s="184"/>
      <c r="D191" s="184"/>
      <c r="E191" s="184"/>
    </row>
    <row r="192" spans="1:5">
      <c r="A192" s="184"/>
      <c r="B192" s="184"/>
      <c r="C192" s="184"/>
      <c r="D192" s="184"/>
      <c r="E192" s="184"/>
    </row>
    <row r="193" spans="1:5">
      <c r="A193" s="184"/>
      <c r="B193" s="184"/>
      <c r="C193" s="184"/>
      <c r="D193" s="184"/>
      <c r="E193" s="184"/>
    </row>
    <row r="194" spans="1:5">
      <c r="A194" s="184"/>
      <c r="B194" s="184"/>
      <c r="C194" s="184"/>
      <c r="D194" s="184"/>
      <c r="E194" s="184"/>
    </row>
    <row r="195" spans="1:5">
      <c r="A195" s="184"/>
      <c r="B195" s="184"/>
      <c r="C195" s="184"/>
      <c r="D195" s="184"/>
      <c r="E195" s="184"/>
    </row>
    <row r="196" spans="1:5">
      <c r="A196" s="184"/>
      <c r="B196" s="184"/>
      <c r="C196" s="184"/>
      <c r="D196" s="184"/>
      <c r="E196" s="184"/>
    </row>
    <row r="197" spans="1:5">
      <c r="A197" s="184"/>
      <c r="B197" s="184"/>
      <c r="C197" s="184"/>
      <c r="D197" s="184"/>
      <c r="E197" s="184"/>
    </row>
    <row r="198" spans="1:5">
      <c r="A198" s="184"/>
      <c r="B198" s="184"/>
      <c r="C198" s="184"/>
      <c r="D198" s="184"/>
      <c r="E198" s="184"/>
    </row>
    <row r="199" spans="1:5">
      <c r="A199" s="184"/>
      <c r="B199" s="184"/>
      <c r="C199" s="184"/>
      <c r="D199" s="184"/>
      <c r="E199" s="184"/>
    </row>
    <row r="200" spans="1:5">
      <c r="A200" s="184"/>
      <c r="B200" s="184"/>
      <c r="C200" s="184"/>
      <c r="D200" s="184"/>
      <c r="E200" s="184"/>
    </row>
    <row r="201" spans="1:5">
      <c r="A201" s="184"/>
      <c r="B201" s="184"/>
      <c r="C201" s="184"/>
      <c r="D201" s="184"/>
      <c r="E201" s="184"/>
    </row>
    <row r="202" spans="1:5">
      <c r="A202" s="184"/>
      <c r="B202" s="184"/>
      <c r="C202" s="184"/>
      <c r="D202" s="184"/>
      <c r="E202" s="184"/>
    </row>
    <row r="203" spans="1:5">
      <c r="A203" s="184"/>
      <c r="B203" s="184"/>
      <c r="C203" s="184"/>
      <c r="D203" s="184"/>
      <c r="E203" s="184"/>
    </row>
    <row r="204" spans="1:5">
      <c r="A204" s="184"/>
      <c r="B204" s="184"/>
      <c r="C204" s="184"/>
      <c r="D204" s="184"/>
      <c r="E204" s="184"/>
    </row>
    <row r="205" spans="1:5">
      <c r="A205" s="184"/>
      <c r="B205" s="184"/>
      <c r="C205" s="184"/>
      <c r="D205" s="184"/>
      <c r="E205" s="184"/>
    </row>
    <row r="206" spans="1:5">
      <c r="A206" s="184"/>
      <c r="B206" s="184"/>
      <c r="C206" s="184"/>
      <c r="D206" s="184"/>
      <c r="E206" s="184"/>
    </row>
    <row r="207" spans="1:5">
      <c r="A207" s="184"/>
      <c r="B207" s="184"/>
      <c r="C207" s="184"/>
      <c r="D207" s="184"/>
      <c r="E207" s="184"/>
    </row>
    <row r="208" spans="1:5">
      <c r="A208" s="184"/>
      <c r="B208" s="184"/>
      <c r="C208" s="184"/>
      <c r="D208" s="184"/>
      <c r="E208" s="184"/>
    </row>
    <row r="209" spans="1:5">
      <c r="A209" s="184"/>
      <c r="B209" s="184"/>
      <c r="C209" s="184"/>
      <c r="D209" s="184"/>
      <c r="E209" s="184"/>
    </row>
    <row r="210" spans="1:5">
      <c r="A210" s="184"/>
      <c r="B210" s="184"/>
      <c r="C210" s="184"/>
      <c r="D210" s="184"/>
      <c r="E210" s="184"/>
    </row>
    <row r="211" spans="1:5">
      <c r="A211" s="184"/>
      <c r="B211" s="184"/>
      <c r="C211" s="184"/>
      <c r="D211" s="184"/>
      <c r="E211" s="184"/>
    </row>
    <row r="212" spans="1:5">
      <c r="A212" s="184"/>
      <c r="B212" s="184"/>
      <c r="C212" s="184"/>
      <c r="D212" s="184"/>
      <c r="E212" s="184"/>
    </row>
    <row r="213" spans="1:5">
      <c r="A213" s="184"/>
      <c r="B213" s="184"/>
      <c r="C213" s="184"/>
      <c r="D213" s="184"/>
      <c r="E213" s="184"/>
    </row>
    <row r="214" spans="1:5">
      <c r="A214" s="184"/>
      <c r="B214" s="184"/>
      <c r="C214" s="184"/>
      <c r="D214" s="184"/>
      <c r="E214" s="184"/>
    </row>
    <row r="215" spans="1:5">
      <c r="A215" s="184"/>
      <c r="B215" s="184"/>
      <c r="C215" s="184"/>
      <c r="D215" s="184"/>
      <c r="E215" s="184"/>
    </row>
    <row r="216" spans="1:5">
      <c r="A216" s="184"/>
      <c r="B216" s="184"/>
      <c r="C216" s="184"/>
      <c r="D216" s="184"/>
      <c r="E216" s="184"/>
    </row>
    <row r="217" spans="1:5">
      <c r="A217" s="184"/>
      <c r="B217" s="184"/>
      <c r="C217" s="184"/>
      <c r="D217" s="184"/>
      <c r="E217" s="184"/>
    </row>
    <row r="218" spans="1:5">
      <c r="A218" s="184"/>
      <c r="B218" s="184"/>
      <c r="C218" s="184"/>
      <c r="D218" s="184"/>
      <c r="E218" s="184"/>
    </row>
    <row r="219" spans="1:5">
      <c r="A219" s="184"/>
      <c r="B219" s="184"/>
      <c r="C219" s="184"/>
      <c r="D219" s="184"/>
      <c r="E219" s="184"/>
    </row>
    <row r="220" spans="1:5">
      <c r="A220" s="184"/>
      <c r="B220" s="184"/>
      <c r="C220" s="184"/>
      <c r="D220" s="184"/>
      <c r="E220" s="184"/>
    </row>
    <row r="221" spans="1:5">
      <c r="A221" s="184"/>
      <c r="B221" s="184"/>
      <c r="C221" s="184"/>
      <c r="D221" s="184"/>
      <c r="E221" s="184"/>
    </row>
    <row r="222" spans="1:5">
      <c r="A222" s="184"/>
      <c r="B222" s="184"/>
      <c r="C222" s="184"/>
      <c r="D222" s="184"/>
      <c r="E222" s="184"/>
    </row>
    <row r="223" spans="1:5">
      <c r="A223" s="184"/>
      <c r="B223" s="184"/>
      <c r="C223" s="184"/>
      <c r="D223" s="184"/>
      <c r="E223" s="184"/>
    </row>
    <row r="224" spans="1:5">
      <c r="A224" s="184"/>
      <c r="B224" s="184"/>
      <c r="C224" s="184"/>
      <c r="D224" s="184"/>
      <c r="E224" s="184"/>
    </row>
    <row r="225" spans="1:5">
      <c r="A225" s="184"/>
      <c r="B225" s="184"/>
      <c r="C225" s="184"/>
      <c r="D225" s="184"/>
      <c r="E225" s="184"/>
    </row>
    <row r="226" spans="1:5">
      <c r="A226" s="184"/>
      <c r="B226" s="184"/>
      <c r="C226" s="184"/>
      <c r="D226" s="184"/>
      <c r="E226" s="184"/>
    </row>
    <row r="227" spans="1:5">
      <c r="A227" s="184"/>
      <c r="B227" s="184"/>
      <c r="C227" s="184"/>
      <c r="D227" s="184"/>
      <c r="E227" s="184"/>
    </row>
    <row r="228" spans="1:5">
      <c r="A228" s="184"/>
      <c r="B228" s="184"/>
      <c r="C228" s="184"/>
      <c r="D228" s="184"/>
      <c r="E228" s="184"/>
    </row>
    <row r="229" spans="1:5">
      <c r="A229" s="184"/>
      <c r="B229" s="184"/>
      <c r="C229" s="184"/>
      <c r="D229" s="184"/>
      <c r="E229" s="184"/>
    </row>
    <row r="230" spans="1:5">
      <c r="A230" s="184"/>
      <c r="B230" s="184"/>
      <c r="C230" s="184"/>
      <c r="D230" s="184"/>
      <c r="E230" s="184"/>
    </row>
    <row r="231" spans="1:5">
      <c r="A231" s="184"/>
      <c r="B231" s="184"/>
      <c r="C231" s="184"/>
      <c r="D231" s="184"/>
      <c r="E231" s="184"/>
    </row>
    <row r="232" spans="1:5">
      <c r="A232" s="184"/>
      <c r="B232" s="184"/>
      <c r="C232" s="184"/>
      <c r="D232" s="184"/>
      <c r="E232" s="184"/>
    </row>
    <row r="233" spans="1:5">
      <c r="A233" s="184"/>
      <c r="B233" s="184"/>
      <c r="C233" s="184"/>
      <c r="D233" s="184"/>
      <c r="E233" s="184"/>
    </row>
    <row r="234" spans="1:5">
      <c r="A234" s="184"/>
      <c r="B234" s="184"/>
      <c r="C234" s="184"/>
      <c r="D234" s="184"/>
      <c r="E234" s="184"/>
    </row>
    <row r="235" spans="1:5">
      <c r="A235" s="184"/>
      <c r="B235" s="184"/>
      <c r="C235" s="184"/>
      <c r="D235" s="184"/>
      <c r="E235" s="184"/>
    </row>
    <row r="236" spans="1:5">
      <c r="A236" s="184"/>
      <c r="B236" s="184"/>
      <c r="C236" s="184"/>
      <c r="D236" s="184"/>
      <c r="E236" s="184"/>
    </row>
    <row r="237" spans="1:5">
      <c r="A237" s="184"/>
      <c r="B237" s="184"/>
      <c r="C237" s="184"/>
      <c r="D237" s="184"/>
      <c r="E237" s="184"/>
    </row>
    <row r="238" spans="1:5">
      <c r="A238" s="184"/>
      <c r="B238" s="184"/>
      <c r="C238" s="184"/>
      <c r="D238" s="184"/>
      <c r="E238" s="184"/>
    </row>
    <row r="239" spans="1:5">
      <c r="A239" s="184"/>
      <c r="B239" s="184"/>
      <c r="C239" s="184"/>
      <c r="D239" s="184"/>
      <c r="E239" s="184"/>
    </row>
    <row r="240" spans="1:5">
      <c r="A240" s="184"/>
      <c r="B240" s="184"/>
      <c r="C240" s="184"/>
      <c r="D240" s="184"/>
      <c r="E240" s="184"/>
    </row>
    <row r="241" spans="1:5">
      <c r="A241" s="184"/>
      <c r="B241" s="184"/>
      <c r="C241" s="184"/>
      <c r="D241" s="184"/>
      <c r="E241" s="184"/>
    </row>
    <row r="242" spans="1:5">
      <c r="A242" s="184"/>
      <c r="B242" s="184"/>
      <c r="C242" s="184"/>
      <c r="D242" s="184"/>
      <c r="E242" s="184"/>
    </row>
    <row r="243" spans="1:5">
      <c r="A243" s="184"/>
      <c r="B243" s="184"/>
      <c r="C243" s="184"/>
      <c r="D243" s="184"/>
      <c r="E243" s="184"/>
    </row>
    <row r="244" spans="1:5">
      <c r="A244" s="184"/>
      <c r="B244" s="184"/>
      <c r="C244" s="184"/>
      <c r="D244" s="184"/>
      <c r="E244" s="184"/>
    </row>
    <row r="245" spans="1:5">
      <c r="A245" s="184"/>
      <c r="B245" s="184"/>
      <c r="C245" s="184"/>
      <c r="D245" s="184"/>
      <c r="E245" s="184"/>
    </row>
    <row r="246" spans="1:5">
      <c r="A246" s="184"/>
      <c r="B246" s="184"/>
      <c r="C246" s="184"/>
      <c r="D246" s="184"/>
      <c r="E246" s="184"/>
    </row>
    <row r="247" spans="1:5">
      <c r="A247" s="184"/>
      <c r="B247" s="184"/>
      <c r="C247" s="184"/>
      <c r="D247" s="184"/>
      <c r="E247" s="184"/>
    </row>
    <row r="248" spans="1:5">
      <c r="A248" s="184"/>
      <c r="B248" s="184"/>
      <c r="C248" s="184"/>
      <c r="D248" s="184"/>
      <c r="E248" s="184"/>
    </row>
    <row r="249" spans="1:5">
      <c r="A249" s="184"/>
      <c r="B249" s="184"/>
      <c r="C249" s="184"/>
      <c r="D249" s="184"/>
      <c r="E249" s="184"/>
    </row>
    <row r="250" spans="1:5">
      <c r="A250" s="184"/>
      <c r="B250" s="184"/>
      <c r="C250" s="184"/>
      <c r="D250" s="184"/>
      <c r="E250" s="184"/>
    </row>
    <row r="251" spans="1:5">
      <c r="A251" s="184"/>
      <c r="B251" s="184"/>
      <c r="C251" s="184"/>
      <c r="D251" s="184"/>
      <c r="E251" s="184"/>
    </row>
    <row r="252" spans="1:5">
      <c r="A252" s="184"/>
      <c r="B252" s="184"/>
      <c r="C252" s="184"/>
      <c r="D252" s="184"/>
      <c r="E252" s="184"/>
    </row>
    <row r="253" spans="1:5">
      <c r="A253" s="184"/>
      <c r="B253" s="184"/>
      <c r="C253" s="184"/>
      <c r="D253" s="184"/>
      <c r="E253" s="184"/>
    </row>
    <row r="254" spans="1:5">
      <c r="A254" s="184"/>
      <c r="B254" s="184"/>
      <c r="C254" s="184"/>
      <c r="D254" s="184"/>
      <c r="E254" s="184"/>
    </row>
    <row r="255" spans="1:5">
      <c r="A255" s="184"/>
      <c r="B255" s="184"/>
      <c r="C255" s="184"/>
      <c r="D255" s="184"/>
      <c r="E255" s="184"/>
    </row>
    <row r="256" spans="1:5">
      <c r="A256" s="184"/>
      <c r="B256" s="184"/>
      <c r="C256" s="184"/>
      <c r="D256" s="184"/>
      <c r="E256" s="184"/>
    </row>
    <row r="257" spans="1:5">
      <c r="A257" s="184"/>
      <c r="B257" s="184"/>
      <c r="C257" s="184"/>
      <c r="D257" s="184"/>
      <c r="E257" s="184"/>
    </row>
    <row r="258" spans="1:5">
      <c r="A258" s="184"/>
      <c r="B258" s="184"/>
      <c r="C258" s="184"/>
      <c r="D258" s="184"/>
      <c r="E258" s="184"/>
    </row>
    <row r="259" spans="1:5">
      <c r="A259" s="184"/>
      <c r="B259" s="184"/>
      <c r="C259" s="184"/>
      <c r="D259" s="184"/>
      <c r="E259" s="184"/>
    </row>
    <row r="260" spans="1:5">
      <c r="A260" s="184"/>
      <c r="B260" s="184"/>
      <c r="C260" s="184"/>
      <c r="D260" s="184"/>
      <c r="E260" s="184"/>
    </row>
    <row r="261" spans="1:5">
      <c r="A261" s="184"/>
      <c r="B261" s="184"/>
      <c r="C261" s="184"/>
      <c r="D261" s="184"/>
      <c r="E261" s="184"/>
    </row>
    <row r="262" spans="1:5">
      <c r="A262" s="184"/>
      <c r="B262" s="184"/>
      <c r="C262" s="184"/>
      <c r="D262" s="184"/>
      <c r="E262" s="184"/>
    </row>
    <row r="263" spans="1:5">
      <c r="A263" s="184"/>
      <c r="B263" s="184"/>
      <c r="C263" s="184"/>
      <c r="D263" s="184"/>
      <c r="E263" s="184"/>
    </row>
    <row r="264" spans="1:5">
      <c r="A264" s="184"/>
      <c r="B264" s="184"/>
      <c r="C264" s="184"/>
      <c r="D264" s="184"/>
      <c r="E264" s="184"/>
    </row>
    <row r="265" spans="1:5">
      <c r="A265" s="184"/>
      <c r="B265" s="184"/>
      <c r="C265" s="184"/>
      <c r="D265" s="184"/>
      <c r="E265" s="184"/>
    </row>
    <row r="266" spans="1:5">
      <c r="A266" s="184"/>
      <c r="B266" s="184"/>
      <c r="C266" s="184"/>
      <c r="D266" s="184"/>
      <c r="E266" s="184"/>
    </row>
    <row r="267" spans="1:5">
      <c r="A267" s="184"/>
      <c r="B267" s="184"/>
      <c r="C267" s="184"/>
      <c r="D267" s="184"/>
      <c r="E267" s="184"/>
    </row>
    <row r="268" spans="1:5">
      <c r="A268" s="184"/>
      <c r="B268" s="184"/>
      <c r="C268" s="184"/>
      <c r="D268" s="184"/>
      <c r="E268" s="184"/>
    </row>
    <row r="269" spans="1:5">
      <c r="A269" s="184"/>
      <c r="B269" s="184"/>
      <c r="C269" s="184"/>
      <c r="D269" s="184"/>
      <c r="E269" s="184"/>
    </row>
    <row r="270" spans="1:5">
      <c r="A270" s="184"/>
      <c r="B270" s="184"/>
      <c r="C270" s="184"/>
      <c r="D270" s="184"/>
      <c r="E270" s="184"/>
    </row>
    <row r="271" spans="1:5">
      <c r="A271" s="184"/>
      <c r="B271" s="184"/>
      <c r="C271" s="184"/>
      <c r="D271" s="184"/>
      <c r="E271" s="184"/>
    </row>
    <row r="272" spans="1:5">
      <c r="A272" s="184"/>
      <c r="B272" s="184"/>
      <c r="C272" s="184"/>
      <c r="D272" s="184"/>
      <c r="E272" s="184"/>
    </row>
    <row r="273" spans="1:5">
      <c r="A273" s="184"/>
      <c r="B273" s="184"/>
      <c r="C273" s="184"/>
      <c r="D273" s="184"/>
      <c r="E273" s="184"/>
    </row>
    <row r="274" spans="1:5">
      <c r="A274" s="184"/>
      <c r="B274" s="184"/>
      <c r="C274" s="184"/>
      <c r="D274" s="184"/>
      <c r="E274" s="184"/>
    </row>
    <row r="275" spans="1:5">
      <c r="A275" s="184"/>
      <c r="B275" s="184"/>
      <c r="C275" s="184"/>
      <c r="D275" s="184"/>
      <c r="E275" s="184"/>
    </row>
    <row r="276" spans="1:5">
      <c r="A276" s="184"/>
      <c r="B276" s="184"/>
      <c r="C276" s="184"/>
      <c r="D276" s="184"/>
      <c r="E276" s="184"/>
    </row>
    <row r="277" spans="1:5">
      <c r="A277" s="184"/>
      <c r="B277" s="184"/>
      <c r="C277" s="184"/>
      <c r="D277" s="184"/>
      <c r="E277" s="184"/>
    </row>
    <row r="278" spans="1:5">
      <c r="A278" s="184"/>
      <c r="B278" s="184"/>
      <c r="C278" s="184"/>
      <c r="D278" s="184"/>
      <c r="E278" s="184"/>
    </row>
    <row r="279" spans="1:5">
      <c r="A279" s="184"/>
      <c r="B279" s="184"/>
      <c r="C279" s="184"/>
      <c r="D279" s="184"/>
      <c r="E279" s="184"/>
    </row>
    <row r="280" spans="1:5">
      <c r="A280" s="184"/>
      <c r="B280" s="184"/>
      <c r="C280" s="184"/>
      <c r="D280" s="184"/>
      <c r="E280" s="184"/>
    </row>
    <row r="281" spans="1:5">
      <c r="A281" s="184"/>
      <c r="B281" s="184"/>
      <c r="C281" s="184"/>
      <c r="D281" s="184"/>
      <c r="E281" s="184"/>
    </row>
    <row r="282" spans="1:5">
      <c r="A282" s="184"/>
      <c r="B282" s="184"/>
      <c r="C282" s="184"/>
      <c r="D282" s="184"/>
      <c r="E282" s="184"/>
    </row>
    <row r="283" spans="1:5">
      <c r="A283" s="184"/>
      <c r="B283" s="184"/>
      <c r="C283" s="184"/>
      <c r="D283" s="184"/>
      <c r="E283" s="184"/>
    </row>
    <row r="284" spans="1:5">
      <c r="A284" s="184"/>
      <c r="B284" s="184"/>
      <c r="C284" s="184"/>
      <c r="D284" s="184"/>
      <c r="E284" s="184"/>
    </row>
    <row r="285" spans="1:5">
      <c r="A285" s="184"/>
      <c r="B285" s="184"/>
      <c r="C285" s="184"/>
      <c r="D285" s="184"/>
      <c r="E285" s="184"/>
    </row>
    <row r="286" spans="1:5">
      <c r="A286" s="184"/>
      <c r="B286" s="184"/>
      <c r="C286" s="184"/>
      <c r="D286" s="184"/>
      <c r="E286" s="184"/>
    </row>
    <row r="287" spans="1:5">
      <c r="A287" s="184"/>
      <c r="B287" s="184"/>
      <c r="C287" s="184"/>
      <c r="D287" s="184"/>
      <c r="E287" s="184"/>
    </row>
    <row r="288" spans="1:5">
      <c r="A288" s="184"/>
      <c r="B288" s="184"/>
      <c r="C288" s="184"/>
      <c r="D288" s="184"/>
      <c r="E288" s="184"/>
    </row>
    <row r="289" spans="1:5">
      <c r="A289" s="184"/>
      <c r="B289" s="184"/>
      <c r="C289" s="184"/>
      <c r="D289" s="184"/>
      <c r="E289" s="184"/>
    </row>
    <row r="290" spans="1:5">
      <c r="A290" s="184"/>
      <c r="B290" s="184"/>
      <c r="C290" s="184"/>
      <c r="D290" s="184"/>
      <c r="E290" s="184"/>
    </row>
    <row r="291" spans="1:5">
      <c r="A291" s="184"/>
      <c r="B291" s="184"/>
      <c r="C291" s="184"/>
      <c r="D291" s="184"/>
      <c r="E291" s="184"/>
    </row>
    <row r="292" spans="1:5">
      <c r="A292" s="184"/>
      <c r="B292" s="184"/>
      <c r="C292" s="184"/>
      <c r="D292" s="184"/>
      <c r="E292" s="184"/>
    </row>
    <row r="293" spans="1:5">
      <c r="A293" s="184"/>
      <c r="B293" s="184"/>
      <c r="C293" s="184"/>
      <c r="D293" s="184"/>
      <c r="E293" s="184"/>
    </row>
    <row r="294" spans="1:5">
      <c r="A294" s="184"/>
      <c r="B294" s="184"/>
      <c r="C294" s="184"/>
      <c r="D294" s="184"/>
      <c r="E294" s="184"/>
    </row>
    <row r="295" spans="1:5">
      <c r="A295" s="184"/>
      <c r="B295" s="184"/>
      <c r="C295" s="184"/>
      <c r="D295" s="184"/>
      <c r="E295" s="184"/>
    </row>
    <row r="296" spans="1:5">
      <c r="A296" s="184"/>
      <c r="B296" s="184"/>
      <c r="C296" s="184"/>
      <c r="D296" s="184"/>
      <c r="E296" s="184"/>
    </row>
    <row r="297" spans="1:5">
      <c r="A297" s="184"/>
      <c r="B297" s="184"/>
      <c r="C297" s="184"/>
      <c r="D297" s="184"/>
      <c r="E297" s="184"/>
    </row>
    <row r="298" spans="1:5">
      <c r="A298" s="184"/>
      <c r="B298" s="184"/>
      <c r="C298" s="184"/>
      <c r="D298" s="184"/>
      <c r="E298" s="184"/>
    </row>
    <row r="299" spans="1:5">
      <c r="A299" s="184"/>
      <c r="B299" s="184"/>
      <c r="C299" s="184"/>
      <c r="D299" s="184"/>
      <c r="E299" s="184"/>
    </row>
    <row r="300" spans="1:5">
      <c r="A300" s="184"/>
      <c r="B300" s="184"/>
      <c r="C300" s="184"/>
      <c r="D300" s="184"/>
      <c r="E300" s="184"/>
    </row>
  </sheetData>
  <mergeCells count="87">
    <mergeCell ref="A3:F3"/>
    <mergeCell ref="F4:F5"/>
    <mergeCell ref="A7:E7"/>
    <mergeCell ref="F7:F8"/>
    <mergeCell ref="A4:E5"/>
    <mergeCell ref="A8:E8"/>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052" t="s">
        <v>720</v>
      </c>
      <c r="B1" s="2053"/>
      <c r="C1" s="2053"/>
      <c r="D1" s="2054"/>
    </row>
    <row r="2" spans="1:4">
      <c r="A2" s="2055" t="s">
        <v>733</v>
      </c>
      <c r="B2" s="2056"/>
      <c r="C2" s="2056"/>
      <c r="D2" s="2057"/>
    </row>
    <row r="3" spans="1:4" ht="15.75" thickBot="1">
      <c r="A3" s="2064"/>
      <c r="B3" s="2065"/>
      <c r="C3" s="2065"/>
      <c r="D3" s="2066"/>
    </row>
    <row r="4" spans="1:4">
      <c r="A4" s="2058" t="s">
        <v>729</v>
      </c>
      <c r="B4" s="2059"/>
      <c r="C4" s="2060"/>
      <c r="D4" s="1137" t="s">
        <v>1382</v>
      </c>
    </row>
    <row r="5" spans="1:4" ht="15.75" thickBot="1">
      <c r="A5" s="2061"/>
      <c r="B5" s="2062"/>
      <c r="C5" s="2063"/>
      <c r="D5" s="1178"/>
    </row>
    <row r="6" spans="1:4" ht="15.75" customHeight="1" thickBot="1">
      <c r="A6" s="633" t="s">
        <v>1174</v>
      </c>
      <c r="B6" s="744"/>
      <c r="C6" s="881">
        <f>Obsah!C4</f>
        <v>43100</v>
      </c>
      <c r="D6" s="292"/>
    </row>
    <row r="7" spans="1:4">
      <c r="A7" s="2043" t="s">
        <v>730</v>
      </c>
      <c r="B7" s="2044"/>
      <c r="C7" s="2044"/>
      <c r="D7" s="1810" t="s">
        <v>731</v>
      </c>
    </row>
    <row r="8" spans="1:4" ht="15" customHeight="1">
      <c r="A8" s="2024"/>
      <c r="B8" s="2025"/>
      <c r="C8" s="2025"/>
      <c r="D8" s="1847"/>
    </row>
    <row r="9" spans="1:4" ht="22.5" customHeight="1">
      <c r="A9" s="2024"/>
      <c r="B9" s="2025"/>
      <c r="C9" s="2025"/>
      <c r="D9" s="1847"/>
    </row>
    <row r="10" spans="1:4" ht="15.75" thickBot="1">
      <c r="A10" s="2067" t="s">
        <v>1541</v>
      </c>
      <c r="B10" s="2068"/>
      <c r="C10" s="2069"/>
      <c r="D10" s="1848"/>
    </row>
    <row r="11" spans="1:4" hidden="1" outlineLevel="1">
      <c r="A11" s="402"/>
      <c r="B11" s="403"/>
      <c r="C11" s="404"/>
      <c r="D11" s="2045" t="s">
        <v>731</v>
      </c>
    </row>
    <row r="12" spans="1:4" hidden="1" outlineLevel="1">
      <c r="A12" s="402"/>
      <c r="B12" s="403"/>
      <c r="C12" s="404"/>
      <c r="D12" s="2046"/>
    </row>
    <row r="13" spans="1:4" hidden="1" outlineLevel="1">
      <c r="A13" s="402"/>
      <c r="B13" s="403"/>
      <c r="C13" s="404"/>
      <c r="D13" s="2046"/>
    </row>
    <row r="14" spans="1:4" hidden="1" outlineLevel="1">
      <c r="A14" s="402"/>
      <c r="B14" s="403"/>
      <c r="C14" s="404"/>
      <c r="D14" s="2046"/>
    </row>
    <row r="15" spans="1:4" hidden="1" outlineLevel="1">
      <c r="A15" s="402"/>
      <c r="B15" s="403"/>
      <c r="C15" s="404"/>
      <c r="D15" s="2046"/>
    </row>
    <row r="16" spans="1:4" hidden="1" outlineLevel="1">
      <c r="A16" s="402"/>
      <c r="B16" s="403"/>
      <c r="C16" s="404"/>
      <c r="D16" s="2046"/>
    </row>
    <row r="17" spans="1:4" hidden="1" outlineLevel="1">
      <c r="A17" s="402"/>
      <c r="B17" s="403"/>
      <c r="C17" s="404"/>
      <c r="D17" s="2046"/>
    </row>
    <row r="18" spans="1:4" hidden="1" outlineLevel="1">
      <c r="A18" s="402"/>
      <c r="B18" s="403"/>
      <c r="C18" s="404"/>
      <c r="D18" s="2046"/>
    </row>
    <row r="19" spans="1:4" hidden="1" outlineLevel="1">
      <c r="A19" s="402"/>
      <c r="B19" s="403"/>
      <c r="C19" s="404"/>
      <c r="D19" s="2046"/>
    </row>
    <row r="20" spans="1:4" hidden="1" outlineLevel="1">
      <c r="A20" s="402"/>
      <c r="B20" s="403"/>
      <c r="C20" s="404"/>
      <c r="D20" s="2046"/>
    </row>
    <row r="21" spans="1:4" hidden="1" outlineLevel="1">
      <c r="A21" s="402"/>
      <c r="B21" s="403"/>
      <c r="C21" s="404"/>
      <c r="D21" s="2046"/>
    </row>
    <row r="22" spans="1:4" hidden="1" outlineLevel="1">
      <c r="A22" s="402"/>
      <c r="B22" s="403"/>
      <c r="C22" s="404"/>
      <c r="D22" s="2046"/>
    </row>
    <row r="23" spans="1:4" hidden="1" outlineLevel="1">
      <c r="A23" s="402"/>
      <c r="B23" s="403"/>
      <c r="C23" s="404"/>
      <c r="D23" s="2046"/>
    </row>
    <row r="24" spans="1:4" hidden="1" outlineLevel="1">
      <c r="A24" s="402"/>
      <c r="B24" s="403"/>
      <c r="C24" s="404"/>
      <c r="D24" s="2046"/>
    </row>
    <row r="25" spans="1:4" hidden="1" outlineLevel="1">
      <c r="A25" s="402"/>
      <c r="B25" s="403"/>
      <c r="C25" s="404"/>
      <c r="D25" s="2046"/>
    </row>
    <row r="26" spans="1:4" hidden="1" outlineLevel="1">
      <c r="A26" s="402"/>
      <c r="B26" s="403"/>
      <c r="C26" s="404"/>
      <c r="D26" s="2046"/>
    </row>
    <row r="27" spans="1:4" hidden="1" outlineLevel="1">
      <c r="A27" s="402"/>
      <c r="B27" s="403"/>
      <c r="C27" s="404"/>
      <c r="D27" s="2046"/>
    </row>
    <row r="28" spans="1:4" hidden="1" outlineLevel="1">
      <c r="A28" s="402"/>
      <c r="B28" s="403"/>
      <c r="C28" s="404"/>
      <c r="D28" s="2046"/>
    </row>
    <row r="29" spans="1:4" hidden="1" outlineLevel="1">
      <c r="A29" s="402"/>
      <c r="B29" s="403"/>
      <c r="C29" s="404"/>
      <c r="D29" s="2046"/>
    </row>
    <row r="30" spans="1:4" hidden="1" outlineLevel="1">
      <c r="A30" s="402"/>
      <c r="B30" s="403"/>
      <c r="C30" s="404"/>
      <c r="D30" s="2046"/>
    </row>
    <row r="31" spans="1:4" hidden="1" outlineLevel="1">
      <c r="A31" s="402"/>
      <c r="B31" s="403"/>
      <c r="C31" s="404"/>
      <c r="D31" s="2046"/>
    </row>
    <row r="32" spans="1:4" hidden="1" outlineLevel="1">
      <c r="A32" s="402"/>
      <c r="B32" s="403"/>
      <c r="C32" s="404"/>
      <c r="D32" s="2046"/>
    </row>
    <row r="33" spans="1:4" hidden="1" outlineLevel="1">
      <c r="A33" s="402"/>
      <c r="B33" s="403"/>
      <c r="C33" s="404"/>
      <c r="D33" s="2046"/>
    </row>
    <row r="34" spans="1:4" hidden="1" outlineLevel="1">
      <c r="A34" s="402"/>
      <c r="B34" s="403"/>
      <c r="C34" s="404"/>
      <c r="D34" s="2046"/>
    </row>
    <row r="35" spans="1:4" hidden="1" outlineLevel="1">
      <c r="A35" s="402"/>
      <c r="B35" s="403"/>
      <c r="C35" s="404"/>
      <c r="D35" s="2046"/>
    </row>
    <row r="36" spans="1:4" hidden="1" outlineLevel="1">
      <c r="A36" s="402"/>
      <c r="B36" s="403"/>
      <c r="C36" s="404"/>
      <c r="D36" s="2046"/>
    </row>
    <row r="37" spans="1:4" ht="15.75" hidden="1" outlineLevel="1" thickBot="1">
      <c r="A37" s="405"/>
      <c r="B37" s="406"/>
      <c r="C37" s="407"/>
      <c r="D37" s="2047"/>
    </row>
    <row r="38" spans="1:4" collapsed="1"/>
  </sheetData>
  <mergeCells count="9">
    <mergeCell ref="A1:D1"/>
    <mergeCell ref="A2:D2"/>
    <mergeCell ref="A7:C9"/>
    <mergeCell ref="D7:D10"/>
    <mergeCell ref="D11:D37"/>
    <mergeCell ref="A4:C5"/>
    <mergeCell ref="D4:D5"/>
    <mergeCell ref="A3:D3"/>
    <mergeCell ref="A10:C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sqref="A1:C1"/>
    </sheetView>
  </sheetViews>
  <sheetFormatPr defaultRowHeight="15" outlineLevelRow="2"/>
  <cols>
    <col min="1" max="6" width="19" customWidth="1"/>
    <col min="7" max="7" width="11.5703125" customWidth="1"/>
  </cols>
  <sheetData>
    <row r="1" spans="1:9">
      <c r="A1" s="1124" t="s">
        <v>721</v>
      </c>
      <c r="B1" s="1125"/>
      <c r="C1" s="1125"/>
      <c r="D1" s="787"/>
      <c r="E1" s="787"/>
      <c r="F1" s="787"/>
      <c r="G1" s="818"/>
      <c r="H1" s="247"/>
      <c r="I1" s="247"/>
    </row>
    <row r="2" spans="1:9">
      <c r="A2" s="1126" t="s">
        <v>732</v>
      </c>
      <c r="B2" s="1127"/>
      <c r="C2" s="1127"/>
      <c r="D2" s="788"/>
      <c r="E2" s="788"/>
      <c r="F2" s="788"/>
      <c r="G2" s="819"/>
      <c r="H2" s="247"/>
      <c r="I2" s="247"/>
    </row>
    <row r="3" spans="1:9" ht="15.75" thickBot="1">
      <c r="A3" s="2101"/>
      <c r="B3" s="1668"/>
      <c r="C3" s="1668"/>
      <c r="D3" s="1668"/>
      <c r="E3" s="1668"/>
      <c r="F3" s="1668"/>
      <c r="G3" s="2102"/>
      <c r="H3" s="244"/>
    </row>
    <row r="4" spans="1:9" ht="15" customHeight="1">
      <c r="A4" s="1131" t="s">
        <v>770</v>
      </c>
      <c r="B4" s="1132"/>
      <c r="C4" s="1132"/>
      <c r="D4" s="1132"/>
      <c r="E4" s="1132"/>
      <c r="F4" s="1133"/>
      <c r="G4" s="1137" t="s">
        <v>1382</v>
      </c>
    </row>
    <row r="5" spans="1:9" ht="22.5" customHeight="1" thickBot="1">
      <c r="A5" s="1134"/>
      <c r="B5" s="1135"/>
      <c r="C5" s="1135"/>
      <c r="D5" s="1135"/>
      <c r="E5" s="1135"/>
      <c r="F5" s="1136"/>
      <c r="G5" s="1178"/>
    </row>
    <row r="6" spans="1:9" ht="15.75" customHeight="1" thickBot="1">
      <c r="A6" s="633" t="s">
        <v>1174</v>
      </c>
      <c r="B6" s="744"/>
      <c r="C6" s="881">
        <f>Obsah!C4</f>
        <v>43100</v>
      </c>
      <c r="D6" s="627" t="s">
        <v>1432</v>
      </c>
      <c r="E6" s="627"/>
      <c r="F6" s="627"/>
      <c r="G6" s="290"/>
      <c r="H6" s="226"/>
      <c r="I6" s="226"/>
    </row>
    <row r="7" spans="1:9" ht="15" customHeight="1">
      <c r="A7" s="2103" t="s">
        <v>771</v>
      </c>
      <c r="B7" s="2104"/>
      <c r="C7" s="2104"/>
      <c r="D7" s="2104"/>
      <c r="E7" s="2104"/>
      <c r="F7" s="2105"/>
      <c r="G7" s="1825" t="s">
        <v>1193</v>
      </c>
      <c r="H7" s="226"/>
      <c r="I7" s="226"/>
    </row>
    <row r="8" spans="1:9" ht="15" customHeight="1">
      <c r="A8" s="2106" t="s">
        <v>772</v>
      </c>
      <c r="B8" s="2107"/>
      <c r="C8" s="2107"/>
      <c r="D8" s="2107"/>
      <c r="E8" s="2107"/>
      <c r="F8" s="2108"/>
      <c r="G8" s="1826"/>
      <c r="H8" s="226"/>
      <c r="I8" s="226"/>
    </row>
    <row r="9" spans="1:9">
      <c r="A9" s="2024" t="s">
        <v>777</v>
      </c>
      <c r="B9" s="2025"/>
      <c r="C9" s="2109" t="s">
        <v>773</v>
      </c>
      <c r="D9" s="2110"/>
      <c r="E9" s="2109" t="s">
        <v>774</v>
      </c>
      <c r="F9" s="2110"/>
      <c r="G9" s="1826"/>
      <c r="H9" s="226"/>
      <c r="I9" s="226"/>
    </row>
    <row r="10" spans="1:9">
      <c r="A10" s="2024"/>
      <c r="B10" s="2025"/>
      <c r="C10" s="2109"/>
      <c r="D10" s="2110"/>
      <c r="E10" s="2109"/>
      <c r="F10" s="2110"/>
      <c r="G10" s="1826"/>
      <c r="H10" s="226"/>
      <c r="I10" s="226"/>
    </row>
    <row r="11" spans="1:9">
      <c r="A11" s="2024"/>
      <c r="B11" s="2025"/>
      <c r="C11" s="2109"/>
      <c r="D11" s="2110"/>
      <c r="E11" s="2109"/>
      <c r="F11" s="2110"/>
      <c r="G11" s="1826"/>
      <c r="H11" s="226"/>
      <c r="I11" s="226"/>
    </row>
    <row r="12" spans="1:9">
      <c r="A12" s="2024"/>
      <c r="B12" s="2025"/>
      <c r="C12" s="2109"/>
      <c r="D12" s="2110"/>
      <c r="E12" s="2109"/>
      <c r="F12" s="2110"/>
      <c r="G12" s="1826"/>
      <c r="H12" s="226"/>
      <c r="I12" s="226"/>
    </row>
    <row r="13" spans="1:9">
      <c r="A13" s="2024"/>
      <c r="B13" s="2025"/>
      <c r="C13" s="2109"/>
      <c r="D13" s="2110"/>
      <c r="E13" s="2109"/>
      <c r="F13" s="2110"/>
      <c r="G13" s="1826"/>
      <c r="H13" s="226"/>
      <c r="I13" s="226"/>
    </row>
    <row r="14" spans="1:9">
      <c r="A14" s="2024"/>
      <c r="B14" s="2025"/>
      <c r="C14" s="2109"/>
      <c r="D14" s="2110"/>
      <c r="E14" s="2109"/>
      <c r="F14" s="2110"/>
      <c r="G14" s="1826"/>
      <c r="H14" s="226"/>
      <c r="I14" s="226"/>
    </row>
    <row r="15" spans="1:9">
      <c r="A15" s="2024"/>
      <c r="B15" s="2025"/>
      <c r="C15" s="2109"/>
      <c r="D15" s="2110"/>
      <c r="E15" s="2109"/>
      <c r="F15" s="2110"/>
      <c r="G15" s="1826"/>
      <c r="H15" s="226"/>
      <c r="I15" s="226"/>
    </row>
    <row r="16" spans="1:9">
      <c r="A16" s="2024"/>
      <c r="B16" s="2025"/>
      <c r="C16" s="2109"/>
      <c r="D16" s="2110"/>
      <c r="E16" s="2109"/>
      <c r="F16" s="2110"/>
      <c r="G16" s="1858"/>
      <c r="H16" s="226"/>
      <c r="I16" s="226"/>
    </row>
    <row r="17" spans="1:9" ht="40.5" customHeight="1">
      <c r="A17" s="2024" t="s">
        <v>775</v>
      </c>
      <c r="B17" s="2025"/>
      <c r="C17" s="2025"/>
      <c r="D17" s="2025"/>
      <c r="E17" s="2025"/>
      <c r="F17" s="2025"/>
      <c r="G17" s="1986" t="s">
        <v>1193</v>
      </c>
      <c r="H17" s="226"/>
      <c r="I17" s="226"/>
    </row>
    <row r="18" spans="1:9" ht="15.75" thickBot="1">
      <c r="A18" s="430"/>
      <c r="B18" s="431"/>
      <c r="C18" s="431"/>
      <c r="D18" s="431"/>
      <c r="E18" s="431"/>
      <c r="F18" s="432"/>
      <c r="G18" s="1986"/>
      <c r="H18" s="226"/>
      <c r="I18" s="226"/>
    </row>
    <row r="19" spans="1:9" ht="15.75" hidden="1" outlineLevel="1" thickBot="1">
      <c r="A19" s="430"/>
      <c r="B19" s="431"/>
      <c r="C19" s="431"/>
      <c r="D19" s="431"/>
      <c r="E19" s="431"/>
      <c r="F19" s="432"/>
      <c r="G19" s="2000" t="s">
        <v>845</v>
      </c>
      <c r="H19" s="226"/>
      <c r="I19" s="226"/>
    </row>
    <row r="20" spans="1:9" ht="15.75" hidden="1" outlineLevel="1" thickBot="1">
      <c r="A20" s="453"/>
      <c r="B20" s="433"/>
      <c r="C20" s="433"/>
      <c r="D20" s="433"/>
      <c r="E20" s="433"/>
      <c r="F20" s="434"/>
      <c r="G20" s="1553"/>
      <c r="H20" s="226"/>
      <c r="I20" s="226"/>
    </row>
    <row r="21" spans="1:9" ht="15.75" hidden="1" outlineLevel="1" thickBot="1">
      <c r="A21" s="453"/>
      <c r="B21" s="433"/>
      <c r="C21" s="433"/>
      <c r="D21" s="433"/>
      <c r="E21" s="433"/>
      <c r="F21" s="434"/>
      <c r="G21" s="1553"/>
      <c r="H21" s="226"/>
      <c r="I21" s="226"/>
    </row>
    <row r="22" spans="1:9" ht="15.75" hidden="1" outlineLevel="1" thickBot="1">
      <c r="A22" s="453"/>
      <c r="B22" s="433"/>
      <c r="C22" s="433"/>
      <c r="D22" s="433"/>
      <c r="E22" s="433"/>
      <c r="F22" s="434"/>
      <c r="G22" s="1553"/>
      <c r="H22" s="226"/>
      <c r="I22" s="226"/>
    </row>
    <row r="23" spans="1:9" ht="15.75" hidden="1" outlineLevel="1" thickBot="1">
      <c r="A23" s="453"/>
      <c r="B23" s="433"/>
      <c r="C23" s="433"/>
      <c r="D23" s="433"/>
      <c r="E23" s="433"/>
      <c r="F23" s="434"/>
      <c r="G23" s="1553"/>
      <c r="H23" s="226"/>
      <c r="I23" s="226"/>
    </row>
    <row r="24" spans="1:9" ht="15.75" hidden="1" outlineLevel="1" thickBot="1">
      <c r="A24" s="453"/>
      <c r="B24" s="433"/>
      <c r="C24" s="433"/>
      <c r="D24" s="433"/>
      <c r="E24" s="433"/>
      <c r="F24" s="434"/>
      <c r="G24" s="1553"/>
      <c r="H24" s="226"/>
      <c r="I24" s="226"/>
    </row>
    <row r="25" spans="1:9" ht="15.75" hidden="1" outlineLevel="1" thickBot="1">
      <c r="A25" s="453"/>
      <c r="B25" s="433"/>
      <c r="C25" s="433"/>
      <c r="D25" s="433"/>
      <c r="E25" s="433"/>
      <c r="F25" s="434"/>
      <c r="G25" s="1553"/>
      <c r="H25" s="226"/>
      <c r="I25" s="226"/>
    </row>
    <row r="26" spans="1:9" ht="15.75" hidden="1" outlineLevel="1" thickBot="1">
      <c r="A26" s="453"/>
      <c r="B26" s="433"/>
      <c r="C26" s="433"/>
      <c r="D26" s="433"/>
      <c r="E26" s="433"/>
      <c r="F26" s="434"/>
      <c r="G26" s="1553"/>
      <c r="H26" s="226"/>
      <c r="I26" s="226"/>
    </row>
    <row r="27" spans="1:9" ht="15.75" hidden="1" outlineLevel="1" thickBot="1">
      <c r="A27" s="453"/>
      <c r="B27" s="433"/>
      <c r="C27" s="433"/>
      <c r="D27" s="433"/>
      <c r="E27" s="433"/>
      <c r="F27" s="434"/>
      <c r="G27" s="1553"/>
      <c r="H27" s="226"/>
      <c r="I27" s="226"/>
    </row>
    <row r="28" spans="1:9" ht="15.75" hidden="1" outlineLevel="1" thickBot="1">
      <c r="A28" s="453"/>
      <c r="B28" s="433"/>
      <c r="C28" s="433"/>
      <c r="D28" s="433"/>
      <c r="E28" s="433"/>
      <c r="F28" s="434"/>
      <c r="G28" s="1553"/>
      <c r="H28" s="226"/>
      <c r="I28" s="226"/>
    </row>
    <row r="29" spans="1:9" ht="15.75" hidden="1" outlineLevel="1" thickBot="1">
      <c r="A29" s="453"/>
      <c r="B29" s="433"/>
      <c r="C29" s="433"/>
      <c r="D29" s="433"/>
      <c r="E29" s="433"/>
      <c r="F29" s="434"/>
      <c r="G29" s="1553"/>
      <c r="H29" s="226"/>
      <c r="I29" s="226"/>
    </row>
    <row r="30" spans="1:9" ht="15.75" hidden="1" outlineLevel="1" thickBot="1">
      <c r="A30" s="453"/>
      <c r="B30" s="433"/>
      <c r="C30" s="433"/>
      <c r="D30" s="433"/>
      <c r="E30" s="433"/>
      <c r="F30" s="434"/>
      <c r="G30" s="1553"/>
      <c r="H30" s="226"/>
      <c r="I30" s="226"/>
    </row>
    <row r="31" spans="1:9" ht="15.75" hidden="1" outlineLevel="1" thickBot="1">
      <c r="A31" s="453"/>
      <c r="B31" s="433"/>
      <c r="C31" s="433"/>
      <c r="D31" s="433"/>
      <c r="E31" s="433"/>
      <c r="F31" s="434"/>
      <c r="G31" s="1553"/>
      <c r="H31" s="226"/>
      <c r="I31" s="226"/>
    </row>
    <row r="32" spans="1:9" collapsed="1">
      <c r="A32" s="1550" t="s">
        <v>776</v>
      </c>
      <c r="B32" s="1551"/>
      <c r="C32" s="1551"/>
      <c r="D32" s="1551"/>
      <c r="E32" s="1551"/>
      <c r="F32" s="1551"/>
      <c r="G32" s="1563" t="s">
        <v>1193</v>
      </c>
      <c r="H32" s="226"/>
      <c r="I32" s="226"/>
    </row>
    <row r="33" spans="1:9">
      <c r="A33" s="1546" t="s">
        <v>777</v>
      </c>
      <c r="B33" s="1547"/>
      <c r="C33" s="2097" t="s">
        <v>778</v>
      </c>
      <c r="D33" s="2098"/>
      <c r="E33" s="2098"/>
      <c r="F33" s="2099"/>
      <c r="G33" s="1564"/>
      <c r="H33" s="226"/>
      <c r="I33" s="226"/>
    </row>
    <row r="34" spans="1:9">
      <c r="A34" s="1546"/>
      <c r="B34" s="2094"/>
      <c r="C34" s="414"/>
      <c r="D34" s="400"/>
      <c r="E34" s="400"/>
      <c r="F34" s="401"/>
      <c r="G34" s="1564"/>
      <c r="H34" s="226"/>
      <c r="I34" s="226"/>
    </row>
    <row r="35" spans="1:9">
      <c r="A35" s="1546"/>
      <c r="B35" s="2094"/>
      <c r="C35" s="411"/>
      <c r="D35" s="403"/>
      <c r="E35" s="403"/>
      <c r="F35" s="404"/>
      <c r="G35" s="1564"/>
      <c r="H35" s="226"/>
      <c r="I35" s="226"/>
    </row>
    <row r="36" spans="1:9">
      <c r="A36" s="1546"/>
      <c r="B36" s="2094"/>
      <c r="C36" s="411"/>
      <c r="D36" s="403"/>
      <c r="E36" s="403"/>
      <c r="F36" s="404"/>
      <c r="G36" s="1564"/>
      <c r="H36" s="226"/>
      <c r="I36" s="226"/>
    </row>
    <row r="37" spans="1:9">
      <c r="A37" s="1546"/>
      <c r="B37" s="2094"/>
      <c r="C37" s="411"/>
      <c r="D37" s="403"/>
      <c r="E37" s="403"/>
      <c r="F37" s="404"/>
      <c r="G37" s="1564"/>
      <c r="H37" s="226"/>
      <c r="I37" s="226"/>
    </row>
    <row r="38" spans="1:9" ht="15.75" thickBot="1">
      <c r="A38" s="1548"/>
      <c r="B38" s="2095"/>
      <c r="C38" s="460"/>
      <c r="D38" s="406"/>
      <c r="E38" s="406"/>
      <c r="F38" s="407"/>
      <c r="G38" s="1565"/>
      <c r="H38" s="226"/>
      <c r="I38" s="226"/>
    </row>
    <row r="39" spans="1:9" ht="15.75" hidden="1" outlineLevel="1" thickBot="1">
      <c r="A39" s="2008"/>
      <c r="B39" s="2096"/>
      <c r="C39" s="411"/>
      <c r="D39" s="403"/>
      <c r="E39" s="403"/>
      <c r="F39" s="404"/>
      <c r="G39" s="1999" t="s">
        <v>845</v>
      </c>
      <c r="H39" s="226"/>
      <c r="I39" s="226"/>
    </row>
    <row r="40" spans="1:9" ht="15.75" hidden="1" outlineLevel="1" thickBot="1">
      <c r="A40" s="1546"/>
      <c r="B40" s="2094"/>
      <c r="C40" s="411"/>
      <c r="D40" s="403"/>
      <c r="E40" s="403"/>
      <c r="F40" s="404"/>
      <c r="G40" s="1997"/>
      <c r="H40" s="226"/>
      <c r="I40" s="226"/>
    </row>
    <row r="41" spans="1:9" ht="15.75" hidden="1" outlineLevel="1" thickBot="1">
      <c r="A41" s="1546"/>
      <c r="B41" s="2094"/>
      <c r="C41" s="411"/>
      <c r="D41" s="403"/>
      <c r="E41" s="403"/>
      <c r="F41" s="404"/>
      <c r="G41" s="1997"/>
      <c r="H41" s="226"/>
      <c r="I41" s="226"/>
    </row>
    <row r="42" spans="1:9" ht="15.75" hidden="1" outlineLevel="1" thickBot="1">
      <c r="A42" s="1546"/>
      <c r="B42" s="2094"/>
      <c r="C42" s="411"/>
      <c r="D42" s="403"/>
      <c r="E42" s="403"/>
      <c r="F42" s="404"/>
      <c r="G42" s="1997"/>
      <c r="H42" s="226"/>
      <c r="I42" s="226"/>
    </row>
    <row r="43" spans="1:9" ht="15.75" hidden="1" outlineLevel="1" thickBot="1">
      <c r="A43" s="1546"/>
      <c r="B43" s="2094"/>
      <c r="C43" s="411"/>
      <c r="D43" s="403"/>
      <c r="E43" s="403"/>
      <c r="F43" s="404"/>
      <c r="G43" s="2000"/>
      <c r="H43" s="226"/>
      <c r="I43" s="226"/>
    </row>
    <row r="44" spans="1:9" ht="15.75" hidden="1" outlineLevel="1" thickBot="1">
      <c r="A44" s="2100"/>
      <c r="B44" s="2098"/>
      <c r="C44" s="411"/>
      <c r="D44" s="403"/>
      <c r="E44" s="403"/>
      <c r="F44" s="404"/>
      <c r="G44" s="727"/>
      <c r="H44" s="226"/>
      <c r="I44" s="226"/>
    </row>
    <row r="45" spans="1:9" ht="21" customHeight="1" collapsed="1">
      <c r="A45" s="1550" t="s">
        <v>855</v>
      </c>
      <c r="B45" s="1551"/>
      <c r="C45" s="1551"/>
      <c r="D45" s="1551"/>
      <c r="E45" s="1551"/>
      <c r="F45" s="1551"/>
      <c r="G45" s="1985" t="s">
        <v>1193</v>
      </c>
      <c r="H45" s="226"/>
      <c r="I45" s="226"/>
    </row>
    <row r="46" spans="1:9" ht="15.75" thickBot="1">
      <c r="A46" s="457"/>
      <c r="B46" s="458"/>
      <c r="C46" s="458"/>
      <c r="D46" s="458"/>
      <c r="E46" s="458"/>
      <c r="F46" s="459"/>
      <c r="G46" s="1987"/>
      <c r="H46" s="226"/>
      <c r="I46" s="226"/>
    </row>
    <row r="47" spans="1:9" ht="15.75" hidden="1" outlineLevel="1" thickBot="1">
      <c r="A47" s="402"/>
      <c r="B47" s="403"/>
      <c r="C47" s="403"/>
      <c r="D47" s="403"/>
      <c r="E47" s="403"/>
      <c r="F47" s="404"/>
      <c r="G47" s="1553" t="s">
        <v>845</v>
      </c>
      <c r="H47" s="226"/>
      <c r="I47" s="226"/>
    </row>
    <row r="48" spans="1:9" ht="15.75" hidden="1" outlineLevel="1" thickBot="1">
      <c r="A48" s="402"/>
      <c r="B48" s="403"/>
      <c r="C48" s="403"/>
      <c r="D48" s="403"/>
      <c r="E48" s="403"/>
      <c r="F48" s="404"/>
      <c r="G48" s="1553"/>
      <c r="H48" s="226"/>
      <c r="I48" s="226"/>
    </row>
    <row r="49" spans="1:9" ht="15.75" hidden="1" outlineLevel="1" thickBot="1">
      <c r="A49" s="402"/>
      <c r="B49" s="403"/>
      <c r="C49" s="403"/>
      <c r="D49" s="403"/>
      <c r="E49" s="403"/>
      <c r="F49" s="404"/>
      <c r="G49" s="1553"/>
      <c r="H49" s="226"/>
      <c r="I49" s="226"/>
    </row>
    <row r="50" spans="1:9" ht="15.75" hidden="1" outlineLevel="1" thickBot="1">
      <c r="A50" s="402"/>
      <c r="B50" s="403"/>
      <c r="C50" s="403"/>
      <c r="D50" s="403"/>
      <c r="E50" s="403"/>
      <c r="F50" s="404"/>
      <c r="G50" s="1553"/>
      <c r="H50" s="226"/>
      <c r="I50" s="226"/>
    </row>
    <row r="51" spans="1:9" ht="15.75" hidden="1" outlineLevel="1" thickBot="1">
      <c r="A51" s="402"/>
      <c r="B51" s="403"/>
      <c r="C51" s="403"/>
      <c r="D51" s="403"/>
      <c r="E51" s="403"/>
      <c r="F51" s="404"/>
      <c r="G51" s="1553"/>
      <c r="H51" s="226"/>
      <c r="I51" s="226"/>
    </row>
    <row r="52" spans="1:9" ht="15.75" hidden="1" outlineLevel="1" thickBot="1">
      <c r="A52" s="390"/>
      <c r="B52" s="391"/>
      <c r="C52" s="391"/>
      <c r="D52" s="391"/>
      <c r="E52" s="391"/>
      <c r="F52" s="392"/>
      <c r="G52" s="1553"/>
      <c r="H52" s="226"/>
      <c r="I52" s="226"/>
    </row>
    <row r="53" spans="1:9" ht="15.75" hidden="1" outlineLevel="1" thickBot="1">
      <c r="A53" s="402"/>
      <c r="B53" s="403"/>
      <c r="C53" s="403"/>
      <c r="D53" s="403"/>
      <c r="E53" s="403"/>
      <c r="F53" s="404"/>
      <c r="G53" s="1553"/>
      <c r="H53" s="226"/>
      <c r="I53" s="226"/>
    </row>
    <row r="54" spans="1:9" ht="15.75" hidden="1" outlineLevel="1" thickBot="1">
      <c r="A54" s="402"/>
      <c r="B54" s="403"/>
      <c r="C54" s="403"/>
      <c r="D54" s="403"/>
      <c r="E54" s="403"/>
      <c r="F54" s="404"/>
      <c r="G54" s="1553"/>
      <c r="H54" s="226"/>
      <c r="I54" s="226"/>
    </row>
    <row r="55" spans="1:9" ht="15.75" hidden="1" outlineLevel="1" thickBot="1">
      <c r="A55" s="402"/>
      <c r="B55" s="403"/>
      <c r="C55" s="403"/>
      <c r="D55" s="403"/>
      <c r="E55" s="403"/>
      <c r="F55" s="404"/>
      <c r="G55" s="1553"/>
      <c r="H55" s="226"/>
      <c r="I55" s="226"/>
    </row>
    <row r="56" spans="1:9" ht="15.75" hidden="1" outlineLevel="1" thickBot="1">
      <c r="A56" s="402"/>
      <c r="B56" s="403"/>
      <c r="C56" s="403"/>
      <c r="D56" s="403"/>
      <c r="E56" s="403"/>
      <c r="F56" s="404"/>
      <c r="G56" s="1553"/>
      <c r="H56" s="226"/>
      <c r="I56" s="226"/>
    </row>
    <row r="57" spans="1:9" ht="15.75" hidden="1" outlineLevel="1" thickBot="1">
      <c r="A57" s="402"/>
      <c r="B57" s="403"/>
      <c r="C57" s="403"/>
      <c r="D57" s="403"/>
      <c r="E57" s="403"/>
      <c r="F57" s="404"/>
      <c r="G57" s="1553"/>
      <c r="H57" s="226"/>
      <c r="I57" s="226"/>
    </row>
    <row r="58" spans="1:9" ht="15.75" hidden="1" outlineLevel="1" thickBot="1">
      <c r="A58" s="402"/>
      <c r="B58" s="403"/>
      <c r="C58" s="403"/>
      <c r="D58" s="403"/>
      <c r="E58" s="403"/>
      <c r="F58" s="404"/>
      <c r="G58" s="1553"/>
      <c r="H58" s="226"/>
      <c r="I58" s="226"/>
    </row>
    <row r="59" spans="1:9" ht="15.75" hidden="1" outlineLevel="1" thickBot="1">
      <c r="A59" s="402"/>
      <c r="B59" s="403"/>
      <c r="C59" s="403"/>
      <c r="D59" s="403"/>
      <c r="E59" s="403"/>
      <c r="F59" s="404"/>
      <c r="G59" s="1553"/>
      <c r="H59" s="226"/>
      <c r="I59" s="226"/>
    </row>
    <row r="60" spans="1:9" ht="15.75" hidden="1" outlineLevel="1" thickBot="1">
      <c r="A60" s="402"/>
      <c r="B60" s="403"/>
      <c r="C60" s="403"/>
      <c r="D60" s="403"/>
      <c r="E60" s="403"/>
      <c r="F60" s="404"/>
      <c r="G60" s="1553"/>
      <c r="H60" s="226"/>
      <c r="I60" s="226"/>
    </row>
    <row r="61" spans="1:9" ht="15.75" hidden="1" outlineLevel="1" thickBot="1">
      <c r="A61" s="405"/>
      <c r="B61" s="406"/>
      <c r="C61" s="406"/>
      <c r="D61" s="406"/>
      <c r="E61" s="406"/>
      <c r="F61" s="407"/>
      <c r="G61" s="1554"/>
      <c r="H61" s="226"/>
      <c r="I61" s="226"/>
    </row>
    <row r="62" spans="1:9" collapsed="1">
      <c r="A62" s="2073" t="s">
        <v>779</v>
      </c>
      <c r="B62" s="2074"/>
      <c r="C62" s="2074"/>
      <c r="D62" s="2074"/>
      <c r="E62" s="2074"/>
      <c r="F62" s="2074"/>
      <c r="G62" s="2089" t="s">
        <v>1194</v>
      </c>
      <c r="H62" s="226"/>
      <c r="I62" s="226"/>
    </row>
    <row r="63" spans="1:9" ht="15.75" thickBot="1">
      <c r="A63" s="454"/>
      <c r="B63" s="455"/>
      <c r="C63" s="455"/>
      <c r="D63" s="455"/>
      <c r="E63" s="455"/>
      <c r="F63" s="456"/>
      <c r="G63" s="2093"/>
      <c r="H63" s="226"/>
      <c r="I63" s="226"/>
    </row>
    <row r="64" spans="1:9" ht="15.75" hidden="1" outlineLevel="1" thickBot="1">
      <c r="A64" s="443"/>
      <c r="B64" s="441"/>
      <c r="C64" s="441"/>
      <c r="D64" s="441"/>
      <c r="E64" s="441"/>
      <c r="F64" s="442"/>
      <c r="G64" s="1553" t="s">
        <v>846</v>
      </c>
      <c r="H64" s="226"/>
      <c r="I64" s="226"/>
    </row>
    <row r="65" spans="1:9" ht="15.75" hidden="1" outlineLevel="1" thickBot="1">
      <c r="A65" s="443"/>
      <c r="B65" s="441"/>
      <c r="C65" s="441"/>
      <c r="D65" s="441"/>
      <c r="E65" s="441"/>
      <c r="F65" s="442"/>
      <c r="G65" s="1553"/>
      <c r="H65" s="226"/>
      <c r="I65" s="226"/>
    </row>
    <row r="66" spans="1:9" ht="15.75" hidden="1" outlineLevel="1" thickBot="1">
      <c r="A66" s="443"/>
      <c r="B66" s="441"/>
      <c r="C66" s="441"/>
      <c r="D66" s="441"/>
      <c r="E66" s="441"/>
      <c r="F66" s="442"/>
      <c r="G66" s="1553"/>
      <c r="H66" s="226"/>
      <c r="I66" s="226"/>
    </row>
    <row r="67" spans="1:9" ht="15.75" hidden="1" outlineLevel="1" thickBot="1">
      <c r="A67" s="443"/>
      <c r="B67" s="441"/>
      <c r="C67" s="441"/>
      <c r="D67" s="441"/>
      <c r="E67" s="441"/>
      <c r="F67" s="442"/>
      <c r="G67" s="1553"/>
      <c r="H67" s="226"/>
      <c r="I67" s="226"/>
    </row>
    <row r="68" spans="1:9" ht="15.75" hidden="1" outlineLevel="1" thickBot="1">
      <c r="A68" s="443"/>
      <c r="B68" s="441"/>
      <c r="C68" s="441"/>
      <c r="D68" s="441"/>
      <c r="E68" s="441"/>
      <c r="F68" s="442"/>
      <c r="G68" s="1553"/>
      <c r="H68" s="226"/>
      <c r="I68" s="226"/>
    </row>
    <row r="69" spans="1:9" collapsed="1">
      <c r="A69" s="2012" t="s">
        <v>780</v>
      </c>
      <c r="B69" s="2074"/>
      <c r="C69" s="2074"/>
      <c r="D69" s="2074"/>
      <c r="E69" s="2074"/>
      <c r="F69" s="2074"/>
      <c r="G69" s="2089" t="s">
        <v>1195</v>
      </c>
      <c r="H69" s="226"/>
      <c r="I69" s="226"/>
    </row>
    <row r="70" spans="1:9">
      <c r="A70" s="435"/>
      <c r="B70" s="436"/>
      <c r="C70" s="436"/>
      <c r="D70" s="436"/>
      <c r="E70" s="436"/>
      <c r="F70" s="437"/>
      <c r="G70" s="2090"/>
      <c r="H70" s="226"/>
      <c r="I70" s="226"/>
    </row>
    <row r="71" spans="1:9" hidden="1" outlineLevel="1">
      <c r="A71" s="2084"/>
      <c r="B71" s="2085"/>
      <c r="C71" s="2085"/>
      <c r="D71" s="2085"/>
      <c r="E71" s="2085"/>
      <c r="F71" s="2092"/>
      <c r="G71" s="2000" t="s">
        <v>847</v>
      </c>
      <c r="H71" s="226"/>
      <c r="I71" s="226"/>
    </row>
    <row r="72" spans="1:9" hidden="1" outlineLevel="1">
      <c r="A72" s="2079"/>
      <c r="B72" s="2080"/>
      <c r="C72" s="2080"/>
      <c r="D72" s="2080"/>
      <c r="E72" s="2080"/>
      <c r="F72" s="2091"/>
      <c r="G72" s="1553"/>
      <c r="H72" s="226"/>
      <c r="I72" s="226"/>
    </row>
    <row r="73" spans="1:9" hidden="1" outlineLevel="1">
      <c r="A73" s="2079"/>
      <c r="B73" s="2080"/>
      <c r="C73" s="2080"/>
      <c r="D73" s="2080"/>
      <c r="E73" s="2080"/>
      <c r="F73" s="2091"/>
      <c r="G73" s="1553"/>
      <c r="H73" s="226"/>
      <c r="I73" s="226"/>
    </row>
    <row r="74" spans="1:9" hidden="1" outlineLevel="1">
      <c r="A74" s="2079"/>
      <c r="B74" s="2080"/>
      <c r="C74" s="2080"/>
      <c r="D74" s="2080"/>
      <c r="E74" s="2080"/>
      <c r="F74" s="2091"/>
      <c r="G74" s="1553"/>
      <c r="H74" s="226"/>
      <c r="I74" s="226"/>
    </row>
    <row r="75" spans="1:9" hidden="1" outlineLevel="1">
      <c r="A75" s="2079"/>
      <c r="B75" s="2080"/>
      <c r="C75" s="2080"/>
      <c r="D75" s="2080"/>
      <c r="E75" s="2080"/>
      <c r="F75" s="2091"/>
      <c r="G75" s="1553"/>
      <c r="H75" s="226"/>
      <c r="I75" s="226"/>
    </row>
    <row r="76" spans="1:9" hidden="1" outlineLevel="1">
      <c r="A76" s="2079"/>
      <c r="B76" s="2080"/>
      <c r="C76" s="2080"/>
      <c r="D76" s="2080"/>
      <c r="E76" s="2080"/>
      <c r="F76" s="2091"/>
      <c r="G76" s="1553"/>
      <c r="H76" s="226"/>
      <c r="I76" s="226"/>
    </row>
    <row r="77" spans="1:9" hidden="1" outlineLevel="1">
      <c r="A77" s="2079"/>
      <c r="B77" s="2080"/>
      <c r="C77" s="2080"/>
      <c r="D77" s="2080"/>
      <c r="E77" s="2080"/>
      <c r="F77" s="2091"/>
      <c r="G77" s="1553"/>
      <c r="H77" s="226"/>
      <c r="I77" s="226"/>
    </row>
    <row r="78" spans="1:9" hidden="1" outlineLevel="1">
      <c r="A78" s="2079"/>
      <c r="B78" s="2080"/>
      <c r="C78" s="2080"/>
      <c r="D78" s="2080"/>
      <c r="E78" s="2080"/>
      <c r="F78" s="2091"/>
      <c r="G78" s="1553"/>
      <c r="H78" s="226"/>
      <c r="I78" s="226"/>
    </row>
    <row r="79" spans="1:9" hidden="1" outlineLevel="1">
      <c r="A79" s="2079"/>
      <c r="B79" s="2080"/>
      <c r="C79" s="2080"/>
      <c r="D79" s="2080"/>
      <c r="E79" s="2080"/>
      <c r="F79" s="2091"/>
      <c r="G79" s="1553"/>
      <c r="H79" s="226"/>
      <c r="I79" s="226"/>
    </row>
    <row r="80" spans="1:9" hidden="1" outlineLevel="1">
      <c r="A80" s="2079"/>
      <c r="B80" s="2080"/>
      <c r="C80" s="2080"/>
      <c r="D80" s="2080"/>
      <c r="E80" s="2080"/>
      <c r="F80" s="2091"/>
      <c r="G80" s="1553"/>
      <c r="H80" s="226"/>
      <c r="I80" s="226"/>
    </row>
    <row r="81" spans="1:9" hidden="1" outlineLevel="1">
      <c r="A81" s="2079"/>
      <c r="B81" s="2080"/>
      <c r="C81" s="2080"/>
      <c r="D81" s="2080"/>
      <c r="E81" s="2080"/>
      <c r="F81" s="2091"/>
      <c r="G81" s="1553"/>
      <c r="H81" s="226"/>
      <c r="I81" s="226"/>
    </row>
    <row r="82" spans="1:9" hidden="1" outlineLevel="1">
      <c r="A82" s="2079"/>
      <c r="B82" s="2080"/>
      <c r="C82" s="2080"/>
      <c r="D82" s="2080"/>
      <c r="E82" s="2080"/>
      <c r="F82" s="2091"/>
      <c r="G82" s="1553"/>
      <c r="H82" s="226"/>
      <c r="I82" s="226"/>
    </row>
    <row r="83" spans="1:9" hidden="1" outlineLevel="1">
      <c r="A83" s="2079"/>
      <c r="B83" s="2080"/>
      <c r="C83" s="2080"/>
      <c r="D83" s="2080"/>
      <c r="E83" s="2080"/>
      <c r="F83" s="2091"/>
      <c r="G83" s="1553"/>
      <c r="H83" s="226"/>
      <c r="I83" s="226"/>
    </row>
    <row r="84" spans="1:9" hidden="1" outlineLevel="1">
      <c r="A84" s="2079"/>
      <c r="B84" s="2080"/>
      <c r="C84" s="2080"/>
      <c r="D84" s="2080"/>
      <c r="E84" s="2080"/>
      <c r="F84" s="2091"/>
      <c r="G84" s="1553"/>
      <c r="H84" s="226"/>
      <c r="I84" s="226"/>
    </row>
    <row r="85" spans="1:9" ht="15.75" hidden="1" outlineLevel="1" thickBot="1">
      <c r="A85" s="2086"/>
      <c r="B85" s="2087"/>
      <c r="C85" s="2087"/>
      <c r="D85" s="2087"/>
      <c r="E85" s="2087"/>
      <c r="F85" s="2088"/>
      <c r="G85" s="1554"/>
      <c r="H85" s="226"/>
      <c r="I85" s="226"/>
    </row>
    <row r="86" spans="1:9" collapsed="1">
      <c r="A86" s="2079" t="s">
        <v>781</v>
      </c>
      <c r="B86" s="2080"/>
      <c r="C86" s="2080"/>
      <c r="D86" s="2080"/>
      <c r="E86" s="2080"/>
      <c r="F86" s="2080"/>
      <c r="G86" s="1564" t="s">
        <v>1196</v>
      </c>
      <c r="H86" s="226"/>
      <c r="I86" s="226"/>
    </row>
    <row r="87" spans="1:9">
      <c r="A87" s="2079" t="s">
        <v>782</v>
      </c>
      <c r="B87" s="2080"/>
      <c r="C87" s="2080" t="s">
        <v>783</v>
      </c>
      <c r="D87" s="2080"/>
      <c r="E87" s="2080" t="s">
        <v>784</v>
      </c>
      <c r="F87" s="2080"/>
      <c r="G87" s="1564"/>
      <c r="H87" s="226"/>
      <c r="I87" s="226"/>
    </row>
    <row r="88" spans="1:9">
      <c r="A88" s="2079"/>
      <c r="B88" s="2080"/>
      <c r="C88" s="2080"/>
      <c r="D88" s="2080"/>
      <c r="E88" s="2080"/>
      <c r="F88" s="2080"/>
      <c r="G88" s="1564"/>
      <c r="H88" s="226"/>
      <c r="I88" s="226"/>
    </row>
    <row r="89" spans="1:9">
      <c r="A89" s="2084" t="s">
        <v>785</v>
      </c>
      <c r="B89" s="2085"/>
      <c r="C89" s="2085"/>
      <c r="D89" s="2085"/>
      <c r="E89" s="2085"/>
      <c r="F89" s="2085"/>
      <c r="G89" s="1564"/>
      <c r="H89" s="226"/>
      <c r="I89" s="226"/>
    </row>
    <row r="90" spans="1:9">
      <c r="A90" s="2079" t="s">
        <v>782</v>
      </c>
      <c r="B90" s="2080"/>
      <c r="C90" s="2080" t="s">
        <v>854</v>
      </c>
      <c r="D90" s="2080"/>
      <c r="E90" s="2080" t="s">
        <v>784</v>
      </c>
      <c r="F90" s="2080"/>
      <c r="G90" s="1564"/>
      <c r="H90" s="226"/>
      <c r="I90" s="226"/>
    </row>
    <row r="91" spans="1:9">
      <c r="A91" s="2079"/>
      <c r="B91" s="2080"/>
      <c r="C91" s="2080"/>
      <c r="D91" s="2080"/>
      <c r="E91" s="2080"/>
      <c r="F91" s="2080"/>
      <c r="G91" s="1564"/>
      <c r="H91" s="226"/>
      <c r="I91" s="226"/>
    </row>
    <row r="92" spans="1:9" ht="24" customHeight="1">
      <c r="A92" s="2081" t="s">
        <v>786</v>
      </c>
      <c r="B92" s="2082"/>
      <c r="C92" s="2082"/>
      <c r="D92" s="2082"/>
      <c r="E92" s="2082"/>
      <c r="F92" s="2083"/>
      <c r="G92" s="1564"/>
      <c r="H92" s="226"/>
      <c r="I92" s="226"/>
    </row>
    <row r="93" spans="1:9">
      <c r="A93" s="2079" t="s">
        <v>782</v>
      </c>
      <c r="B93" s="2080"/>
      <c r="C93" s="2080" t="s">
        <v>783</v>
      </c>
      <c r="D93" s="2080"/>
      <c r="E93" s="2080" t="s">
        <v>784</v>
      </c>
      <c r="F93" s="2080"/>
      <c r="G93" s="1564"/>
      <c r="H93" s="226"/>
      <c r="I93" s="226"/>
    </row>
    <row r="94" spans="1:9" ht="15.75" thickBot="1">
      <c r="A94" s="2079"/>
      <c r="B94" s="2080"/>
      <c r="C94" s="2080"/>
      <c r="D94" s="2080"/>
      <c r="E94" s="2080"/>
      <c r="F94" s="2080"/>
      <c r="G94" s="1564"/>
      <c r="H94" s="226"/>
      <c r="I94" s="226"/>
    </row>
    <row r="95" spans="1:9">
      <c r="A95" s="2073" t="s">
        <v>787</v>
      </c>
      <c r="B95" s="2074"/>
      <c r="C95" s="2074"/>
      <c r="D95" s="2074"/>
      <c r="E95" s="2074"/>
      <c r="F95" s="2074"/>
      <c r="G95" s="1985" t="s">
        <v>848</v>
      </c>
      <c r="H95" s="226"/>
      <c r="I95" s="226"/>
    </row>
    <row r="96" spans="1:9" ht="15.75" thickBot="1">
      <c r="A96" s="435"/>
      <c r="B96" s="436"/>
      <c r="C96" s="436"/>
      <c r="D96" s="436"/>
      <c r="E96" s="436"/>
      <c r="F96" s="437"/>
      <c r="G96" s="1986"/>
      <c r="H96" s="226"/>
      <c r="I96" s="226"/>
    </row>
    <row r="97" spans="1:9" ht="15.75" hidden="1" outlineLevel="2" thickBot="1">
      <c r="A97" s="438"/>
      <c r="B97" s="439"/>
      <c r="C97" s="439"/>
      <c r="D97" s="439"/>
      <c r="E97" s="439"/>
      <c r="F97" s="440"/>
      <c r="G97" s="2077" t="s">
        <v>849</v>
      </c>
      <c r="H97" s="226"/>
      <c r="I97" s="226"/>
    </row>
    <row r="98" spans="1:9" ht="15.75" hidden="1" outlineLevel="2" thickBot="1">
      <c r="A98" s="443"/>
      <c r="B98" s="441"/>
      <c r="C98" s="441"/>
      <c r="D98" s="441"/>
      <c r="E98" s="441"/>
      <c r="F98" s="442"/>
      <c r="G98" s="2077"/>
      <c r="H98" s="226"/>
      <c r="I98" s="226"/>
    </row>
    <row r="99" spans="1:9" ht="15.75" hidden="1" outlineLevel="2" thickBot="1">
      <c r="A99" s="443"/>
      <c r="B99" s="441"/>
      <c r="C99" s="441"/>
      <c r="D99" s="441"/>
      <c r="E99" s="441"/>
      <c r="F99" s="442"/>
      <c r="G99" s="2077"/>
      <c r="H99" s="226"/>
      <c r="I99" s="226"/>
    </row>
    <row r="100" spans="1:9" ht="15.75" hidden="1" outlineLevel="2" thickBot="1">
      <c r="A100" s="443"/>
      <c r="B100" s="441"/>
      <c r="C100" s="441"/>
      <c r="D100" s="441"/>
      <c r="E100" s="441"/>
      <c r="F100" s="442"/>
      <c r="G100" s="2077"/>
      <c r="H100" s="226"/>
      <c r="I100" s="226"/>
    </row>
    <row r="101" spans="1:9" ht="15.75" hidden="1" outlineLevel="2" thickBot="1">
      <c r="A101" s="443"/>
      <c r="B101" s="441"/>
      <c r="C101" s="441"/>
      <c r="D101" s="441"/>
      <c r="E101" s="441"/>
      <c r="F101" s="442"/>
      <c r="G101" s="2077"/>
      <c r="H101" s="226"/>
      <c r="I101" s="226"/>
    </row>
    <row r="102" spans="1:9" ht="15.75" hidden="1" outlineLevel="2" thickBot="1">
      <c r="A102" s="443"/>
      <c r="B102" s="441"/>
      <c r="C102" s="441"/>
      <c r="D102" s="441"/>
      <c r="E102" s="441"/>
      <c r="F102" s="442"/>
      <c r="G102" s="2077"/>
      <c r="H102" s="226"/>
      <c r="I102" s="226"/>
    </row>
    <row r="103" spans="1:9" ht="15.75" hidden="1" outlineLevel="2" thickBot="1">
      <c r="A103" s="443"/>
      <c r="B103" s="441"/>
      <c r="C103" s="441"/>
      <c r="D103" s="441"/>
      <c r="E103" s="441"/>
      <c r="F103" s="442"/>
      <c r="G103" s="2077"/>
      <c r="H103" s="226"/>
      <c r="I103" s="226"/>
    </row>
    <row r="104" spans="1:9" ht="15.75" hidden="1" outlineLevel="2" thickBot="1">
      <c r="A104" s="443"/>
      <c r="B104" s="441"/>
      <c r="C104" s="441"/>
      <c r="D104" s="441"/>
      <c r="E104" s="441"/>
      <c r="F104" s="442"/>
      <c r="G104" s="2077"/>
      <c r="H104" s="226"/>
      <c r="I104" s="226"/>
    </row>
    <row r="105" spans="1:9" ht="15.75" hidden="1" outlineLevel="2" thickBot="1">
      <c r="A105" s="443"/>
      <c r="B105" s="441"/>
      <c r="C105" s="441"/>
      <c r="D105" s="441"/>
      <c r="E105" s="441"/>
      <c r="F105" s="442"/>
      <c r="G105" s="2077"/>
      <c r="H105" s="226"/>
      <c r="I105" s="226"/>
    </row>
    <row r="106" spans="1:9" ht="15.75" hidden="1" outlineLevel="2" thickBot="1">
      <c r="A106" s="443"/>
      <c r="B106" s="441"/>
      <c r="C106" s="441"/>
      <c r="D106" s="441"/>
      <c r="E106" s="441"/>
      <c r="F106" s="442"/>
      <c r="G106" s="2078"/>
      <c r="H106" s="226"/>
      <c r="I106" s="226"/>
    </row>
    <row r="107" spans="1:9" collapsed="1">
      <c r="A107" s="2073" t="s">
        <v>788</v>
      </c>
      <c r="B107" s="2074"/>
      <c r="C107" s="2074"/>
      <c r="D107" s="2074"/>
      <c r="E107" s="2074"/>
      <c r="F107" s="2074"/>
      <c r="G107" s="1563" t="s">
        <v>1197</v>
      </c>
      <c r="H107" s="226"/>
      <c r="I107" s="226"/>
    </row>
    <row r="108" spans="1:9">
      <c r="A108" s="2070" t="s">
        <v>789</v>
      </c>
      <c r="B108" s="2028"/>
      <c r="C108" s="2028"/>
      <c r="D108" s="2028"/>
      <c r="E108" s="2028" t="s">
        <v>790</v>
      </c>
      <c r="F108" s="2028"/>
      <c r="G108" s="1623"/>
      <c r="H108" s="226"/>
      <c r="I108" s="226"/>
    </row>
    <row r="109" spans="1:9">
      <c r="A109" s="2070"/>
      <c r="B109" s="2028"/>
      <c r="C109" s="2028"/>
      <c r="D109" s="2028"/>
      <c r="E109" s="2028"/>
      <c r="F109" s="2028"/>
      <c r="G109" s="1623"/>
      <c r="H109" s="226"/>
      <c r="I109" s="226"/>
    </row>
    <row r="110" spans="1:9">
      <c r="A110" s="2070"/>
      <c r="B110" s="2028"/>
      <c r="C110" s="2028"/>
      <c r="D110" s="2028"/>
      <c r="E110" s="2028"/>
      <c r="F110" s="2028"/>
      <c r="G110" s="1623"/>
      <c r="H110" s="226"/>
      <c r="I110" s="226"/>
    </row>
    <row r="111" spans="1:9">
      <c r="A111" s="2070"/>
      <c r="B111" s="2028"/>
      <c r="C111" s="2028"/>
      <c r="D111" s="2028"/>
      <c r="E111" s="2028"/>
      <c r="F111" s="2028"/>
      <c r="G111" s="1623"/>
      <c r="H111" s="226"/>
      <c r="I111" s="226"/>
    </row>
    <row r="112" spans="1:9">
      <c r="A112" s="2070"/>
      <c r="B112" s="2028"/>
      <c r="C112" s="2028"/>
      <c r="D112" s="2028"/>
      <c r="E112" s="2028"/>
      <c r="F112" s="2028"/>
      <c r="G112" s="1623"/>
      <c r="H112" s="226"/>
      <c r="I112" s="226"/>
    </row>
    <row r="113" spans="1:9" ht="15.75" thickBot="1">
      <c r="A113" s="2070"/>
      <c r="B113" s="2028"/>
      <c r="C113" s="2028"/>
      <c r="D113" s="2028"/>
      <c r="E113" s="2028"/>
      <c r="F113" s="2028"/>
      <c r="G113" s="2045"/>
      <c r="H113" s="226"/>
      <c r="I113" s="226"/>
    </row>
    <row r="114" spans="1:9" ht="15.75" hidden="1" outlineLevel="1" thickBot="1">
      <c r="A114" s="2070"/>
      <c r="B114" s="2028"/>
      <c r="C114" s="2028"/>
      <c r="D114" s="2028"/>
      <c r="E114" s="2028"/>
      <c r="F114" s="2028"/>
      <c r="G114" s="2072" t="s">
        <v>850</v>
      </c>
      <c r="H114" s="226"/>
      <c r="I114" s="226"/>
    </row>
    <row r="115" spans="1:9" ht="15.75" hidden="1" outlineLevel="1" thickBot="1">
      <c r="A115" s="2070"/>
      <c r="B115" s="2028"/>
      <c r="C115" s="2028"/>
      <c r="D115" s="2028"/>
      <c r="E115" s="2028"/>
      <c r="F115" s="2028"/>
      <c r="G115" s="1623"/>
      <c r="H115" s="226"/>
      <c r="I115" s="226"/>
    </row>
    <row r="116" spans="1:9" ht="15.75" hidden="1" outlineLevel="1" thickBot="1">
      <c r="A116" s="2070"/>
      <c r="B116" s="2028"/>
      <c r="C116" s="2028"/>
      <c r="D116" s="2028"/>
      <c r="E116" s="2028"/>
      <c r="F116" s="2028"/>
      <c r="G116" s="1623"/>
      <c r="H116" s="226"/>
      <c r="I116" s="226"/>
    </row>
    <row r="117" spans="1:9" ht="15.75" hidden="1" outlineLevel="1" thickBot="1">
      <c r="A117" s="2070"/>
      <c r="B117" s="2028"/>
      <c r="C117" s="2028"/>
      <c r="D117" s="2028"/>
      <c r="E117" s="2028"/>
      <c r="F117" s="2028"/>
      <c r="G117" s="1623"/>
      <c r="H117" s="226"/>
      <c r="I117" s="226"/>
    </row>
    <row r="118" spans="1:9" ht="15.75" hidden="1" outlineLevel="1" thickBot="1">
      <c r="A118" s="2070"/>
      <c r="B118" s="2028"/>
      <c r="C118" s="2028"/>
      <c r="D118" s="2028"/>
      <c r="E118" s="2028"/>
      <c r="F118" s="2028"/>
      <c r="G118" s="1623"/>
      <c r="H118" s="226"/>
      <c r="I118" s="226"/>
    </row>
    <row r="119" spans="1:9" ht="15.75" hidden="1" outlineLevel="1" thickBot="1">
      <c r="A119" s="2075"/>
      <c r="B119" s="2076"/>
      <c r="C119" s="2076"/>
      <c r="D119" s="2076"/>
      <c r="E119" s="2076"/>
      <c r="F119" s="2076"/>
      <c r="G119" s="1624"/>
      <c r="H119" s="226"/>
      <c r="I119" s="226"/>
    </row>
    <row r="120" spans="1:9" collapsed="1">
      <c r="A120" s="2073" t="s">
        <v>791</v>
      </c>
      <c r="B120" s="2074"/>
      <c r="C120" s="2074"/>
      <c r="D120" s="2074"/>
      <c r="E120" s="2074"/>
      <c r="F120" s="2074"/>
      <c r="G120" s="1985" t="s">
        <v>1198</v>
      </c>
      <c r="H120" s="226"/>
      <c r="I120" s="226"/>
    </row>
    <row r="121" spans="1:9" ht="31.5" customHeight="1">
      <c r="A121" s="1546" t="s">
        <v>777</v>
      </c>
      <c r="B121" s="1547"/>
      <c r="C121" s="2028" t="s">
        <v>792</v>
      </c>
      <c r="D121" s="2028"/>
      <c r="E121" s="2030" t="s">
        <v>793</v>
      </c>
      <c r="F121" s="2071"/>
      <c r="G121" s="2046"/>
      <c r="H121" s="226"/>
      <c r="I121" s="226"/>
    </row>
    <row r="122" spans="1:9">
      <c r="A122" s="2070"/>
      <c r="B122" s="2028"/>
      <c r="C122" s="2028"/>
      <c r="D122" s="2028"/>
      <c r="E122" s="2028"/>
      <c r="F122" s="2028"/>
      <c r="G122" s="2046"/>
      <c r="H122" s="226"/>
      <c r="I122" s="226"/>
    </row>
    <row r="123" spans="1:9">
      <c r="A123" s="2070"/>
      <c r="B123" s="2028"/>
      <c r="C123" s="2028"/>
      <c r="D123" s="2028"/>
      <c r="E123" s="2028"/>
      <c r="F123" s="2028"/>
      <c r="G123" s="2046"/>
      <c r="H123" s="226"/>
      <c r="I123" s="226"/>
    </row>
    <row r="124" spans="1:9">
      <c r="A124" s="2070"/>
      <c r="B124" s="2028"/>
      <c r="C124" s="2028"/>
      <c r="D124" s="2028"/>
      <c r="E124" s="2028"/>
      <c r="F124" s="2028"/>
      <c r="G124" s="2046"/>
      <c r="H124" s="226"/>
      <c r="I124" s="226"/>
    </row>
    <row r="125" spans="1:9">
      <c r="A125" s="2070"/>
      <c r="B125" s="2028"/>
      <c r="C125" s="2028"/>
      <c r="D125" s="2028"/>
      <c r="E125" s="2028"/>
      <c r="F125" s="2028"/>
      <c r="G125" s="2046"/>
      <c r="H125" s="226"/>
      <c r="I125" s="226"/>
    </row>
    <row r="126" spans="1:9" hidden="1" outlineLevel="1">
      <c r="A126" s="2070"/>
      <c r="B126" s="2028"/>
      <c r="C126" s="2028"/>
      <c r="D126" s="2028"/>
      <c r="E126" s="2028"/>
      <c r="F126" s="2028"/>
      <c r="G126" s="2046" t="s">
        <v>851</v>
      </c>
      <c r="H126" s="226"/>
      <c r="I126" s="226"/>
    </row>
    <row r="127" spans="1:9" hidden="1" outlineLevel="1">
      <c r="A127" s="2070"/>
      <c r="B127" s="2028"/>
      <c r="C127" s="2028"/>
      <c r="D127" s="2028"/>
      <c r="E127" s="2028"/>
      <c r="F127" s="2028"/>
      <c r="G127" s="2046"/>
      <c r="H127" s="226"/>
      <c r="I127" s="226"/>
    </row>
    <row r="128" spans="1:9" hidden="1" outlineLevel="1">
      <c r="A128" s="2070"/>
      <c r="B128" s="2028"/>
      <c r="C128" s="2028"/>
      <c r="D128" s="2028"/>
      <c r="E128" s="2028"/>
      <c r="F128" s="2028"/>
      <c r="G128" s="2046"/>
      <c r="H128" s="226"/>
      <c r="I128" s="226"/>
    </row>
    <row r="129" spans="1:9" hidden="1" outlineLevel="1">
      <c r="A129" s="2070"/>
      <c r="B129" s="2028"/>
      <c r="C129" s="2028"/>
      <c r="D129" s="2028"/>
      <c r="E129" s="2028"/>
      <c r="F129" s="2028"/>
      <c r="G129" s="2046"/>
      <c r="H129" s="226"/>
      <c r="I129" s="226"/>
    </row>
    <row r="130" spans="1:9" hidden="1" outlineLevel="1">
      <c r="A130" s="2070"/>
      <c r="B130" s="2028"/>
      <c r="C130" s="2028"/>
      <c r="D130" s="2028"/>
      <c r="E130" s="2028"/>
      <c r="F130" s="2028"/>
      <c r="G130" s="2046"/>
      <c r="H130" s="226"/>
      <c r="I130" s="226"/>
    </row>
    <row r="131" spans="1:9" hidden="1" outlineLevel="1">
      <c r="A131" s="2070"/>
      <c r="B131" s="2028"/>
      <c r="C131" s="2028"/>
      <c r="D131" s="2028"/>
      <c r="E131" s="2028"/>
      <c r="F131" s="2028"/>
      <c r="G131" s="2046"/>
      <c r="H131" s="226"/>
      <c r="I131" s="226"/>
    </row>
    <row r="132" spans="1:9" hidden="1" outlineLevel="1">
      <c r="A132" s="2070"/>
      <c r="B132" s="2028"/>
      <c r="C132" s="2028"/>
      <c r="D132" s="2028"/>
      <c r="E132" s="2028"/>
      <c r="F132" s="2028"/>
      <c r="G132" s="2046"/>
      <c r="H132" s="226"/>
      <c r="I132" s="226"/>
    </row>
    <row r="133" spans="1:9" hidden="1" outlineLevel="1">
      <c r="A133" s="2070"/>
      <c r="B133" s="2028"/>
      <c r="C133" s="2028"/>
      <c r="D133" s="2028"/>
      <c r="E133" s="2028"/>
      <c r="F133" s="2028"/>
      <c r="G133" s="2046"/>
      <c r="H133" s="226"/>
      <c r="I133" s="226"/>
    </row>
    <row r="134" spans="1:9" hidden="1" outlineLevel="1">
      <c r="A134" s="2070"/>
      <c r="B134" s="2028"/>
      <c r="C134" s="2028"/>
      <c r="D134" s="2028"/>
      <c r="E134" s="2028"/>
      <c r="F134" s="2028"/>
      <c r="G134" s="2046"/>
      <c r="H134" s="226"/>
      <c r="I134" s="226"/>
    </row>
    <row r="135" spans="1:9" hidden="1" outlineLevel="1">
      <c r="A135" s="2070"/>
      <c r="B135" s="2028"/>
      <c r="C135" s="2028"/>
      <c r="D135" s="2028"/>
      <c r="E135" s="2028"/>
      <c r="F135" s="2028"/>
      <c r="G135" s="2046"/>
      <c r="H135" s="226"/>
      <c r="I135" s="226"/>
    </row>
    <row r="136" spans="1:9" hidden="1" outlineLevel="1">
      <c r="A136" s="2070"/>
      <c r="B136" s="2028"/>
      <c r="C136" s="2028"/>
      <c r="D136" s="2028"/>
      <c r="E136" s="2028"/>
      <c r="F136" s="2028"/>
      <c r="G136" s="2046"/>
      <c r="H136" s="226"/>
      <c r="I136" s="226"/>
    </row>
    <row r="137" spans="1:9" hidden="1" outlineLevel="1">
      <c r="A137" s="2070"/>
      <c r="B137" s="2028"/>
      <c r="C137" s="2028"/>
      <c r="D137" s="2028"/>
      <c r="E137" s="2028"/>
      <c r="F137" s="2028"/>
      <c r="G137" s="2046"/>
      <c r="H137" s="226"/>
      <c r="I137" s="226"/>
    </row>
    <row r="138" spans="1:9" hidden="1" outlineLevel="1">
      <c r="A138" s="2070"/>
      <c r="B138" s="2028"/>
      <c r="C138" s="2028"/>
      <c r="D138" s="2028"/>
      <c r="E138" s="2028"/>
      <c r="F138" s="2028"/>
      <c r="G138" s="2046"/>
      <c r="H138" s="226"/>
      <c r="I138" s="226"/>
    </row>
    <row r="139" spans="1:9" collapsed="1">
      <c r="A139" s="2070" t="s">
        <v>794</v>
      </c>
      <c r="B139" s="2028"/>
      <c r="C139" s="2028"/>
      <c r="D139" s="2028"/>
      <c r="E139" s="2028"/>
      <c r="F139" s="2028"/>
      <c r="G139" s="1986" t="s">
        <v>1198</v>
      </c>
      <c r="H139" s="226"/>
      <c r="I139" s="226"/>
    </row>
    <row r="140" spans="1:9" ht="15.75" thickBot="1">
      <c r="A140" s="454"/>
      <c r="B140" s="455"/>
      <c r="C140" s="455"/>
      <c r="D140" s="455"/>
      <c r="E140" s="455"/>
      <c r="F140" s="456"/>
      <c r="G140" s="2047"/>
      <c r="H140" s="226"/>
      <c r="I140" s="226"/>
    </row>
    <row r="141" spans="1:9" hidden="1" outlineLevel="1">
      <c r="A141" s="443"/>
      <c r="B141" s="441"/>
      <c r="C141" s="441"/>
      <c r="D141" s="441"/>
      <c r="E141" s="441"/>
      <c r="F141" s="442"/>
      <c r="G141" s="1623" t="s">
        <v>851</v>
      </c>
      <c r="H141" s="226"/>
      <c r="I141" s="226"/>
    </row>
    <row r="142" spans="1:9" hidden="1" outlineLevel="1">
      <c r="A142" s="443"/>
      <c r="B142" s="441"/>
      <c r="C142" s="441"/>
      <c r="D142" s="441"/>
      <c r="E142" s="441"/>
      <c r="F142" s="442"/>
      <c r="G142" s="1623"/>
      <c r="H142" s="226"/>
      <c r="I142" s="226"/>
    </row>
    <row r="143" spans="1:9" hidden="1" outlineLevel="1">
      <c r="A143" s="443"/>
      <c r="B143" s="441"/>
      <c r="C143" s="441"/>
      <c r="D143" s="441"/>
      <c r="E143" s="441"/>
      <c r="F143" s="442"/>
      <c r="G143" s="1623"/>
      <c r="H143" s="226"/>
      <c r="I143" s="226"/>
    </row>
    <row r="144" spans="1:9" hidden="1" outlineLevel="1">
      <c r="A144" s="443"/>
      <c r="B144" s="441"/>
      <c r="C144" s="441"/>
      <c r="D144" s="441"/>
      <c r="E144" s="441"/>
      <c r="F144" s="442"/>
      <c r="G144" s="1623"/>
      <c r="H144" s="226"/>
      <c r="I144" s="226"/>
    </row>
    <row r="145" spans="1:9" ht="15.75" hidden="1" outlineLevel="1" thickBot="1">
      <c r="A145" s="444"/>
      <c r="B145" s="445"/>
      <c r="C145" s="445"/>
      <c r="D145" s="445"/>
      <c r="E145" s="445"/>
      <c r="F145" s="446"/>
      <c r="G145" s="1624"/>
      <c r="H145" s="226"/>
      <c r="I145" s="226"/>
    </row>
    <row r="146" spans="1:9" collapsed="1">
      <c r="A146" s="248"/>
      <c r="B146" s="248"/>
      <c r="C146" s="248"/>
      <c r="D146" s="248"/>
      <c r="E146" s="248"/>
      <c r="F146" s="248"/>
      <c r="G146" s="226"/>
      <c r="H146" s="226"/>
      <c r="I146" s="226"/>
    </row>
    <row r="147" spans="1:9">
      <c r="A147" s="248"/>
      <c r="B147" s="248"/>
      <c r="C147" s="248"/>
      <c r="D147" s="248"/>
      <c r="E147" s="248"/>
      <c r="F147" s="248"/>
      <c r="G147" s="226"/>
      <c r="H147" s="226"/>
      <c r="I147" s="226"/>
    </row>
    <row r="148" spans="1:9">
      <c r="A148" s="248"/>
      <c r="B148" s="248"/>
      <c r="C148" s="248"/>
      <c r="D148" s="248"/>
      <c r="E148" s="248"/>
      <c r="F148" s="248"/>
      <c r="G148" s="226"/>
      <c r="H148" s="226"/>
      <c r="I148" s="226"/>
    </row>
    <row r="149" spans="1:9">
      <c r="A149" s="248"/>
      <c r="B149" s="248"/>
      <c r="C149" s="248"/>
      <c r="D149" s="248"/>
      <c r="E149" s="248"/>
      <c r="F149" s="248"/>
      <c r="G149" s="226"/>
      <c r="H149" s="226"/>
      <c r="I149" s="226"/>
    </row>
    <row r="150" spans="1:9">
      <c r="A150" s="248"/>
      <c r="B150" s="248"/>
      <c r="C150" s="248"/>
      <c r="D150" s="248"/>
      <c r="E150" s="248"/>
      <c r="F150" s="248"/>
      <c r="G150" s="226"/>
      <c r="H150" s="226"/>
      <c r="I150" s="226"/>
    </row>
    <row r="151" spans="1:9">
      <c r="A151" s="248"/>
      <c r="B151" s="248"/>
      <c r="C151" s="248"/>
      <c r="D151" s="248"/>
      <c r="E151" s="248"/>
      <c r="F151" s="248"/>
      <c r="G151" s="226"/>
      <c r="H151" s="226"/>
      <c r="I151" s="226"/>
    </row>
    <row r="152" spans="1:9">
      <c r="A152" s="248"/>
      <c r="B152" s="248"/>
      <c r="C152" s="248"/>
      <c r="D152" s="248"/>
      <c r="E152" s="248"/>
      <c r="F152" s="248"/>
      <c r="G152" s="226"/>
      <c r="H152" s="226"/>
      <c r="I152" s="226"/>
    </row>
    <row r="153" spans="1:9">
      <c r="A153" s="248"/>
      <c r="B153" s="248"/>
      <c r="C153" s="248"/>
      <c r="D153" s="248"/>
      <c r="E153" s="248"/>
      <c r="F153" s="248"/>
      <c r="G153" s="226"/>
      <c r="H153" s="226"/>
      <c r="I153" s="226"/>
    </row>
    <row r="154" spans="1:9">
      <c r="A154" s="248"/>
      <c r="B154" s="248"/>
      <c r="C154" s="248"/>
      <c r="D154" s="248"/>
      <c r="E154" s="248"/>
      <c r="F154" s="248"/>
      <c r="G154" s="226"/>
      <c r="H154" s="226"/>
      <c r="I154" s="226"/>
    </row>
    <row r="155" spans="1:9">
      <c r="A155" s="248"/>
      <c r="B155" s="248"/>
      <c r="C155" s="248"/>
      <c r="D155" s="248"/>
      <c r="E155" s="248"/>
      <c r="F155" s="248"/>
      <c r="G155" s="226"/>
      <c r="H155" s="226"/>
      <c r="I155" s="226"/>
    </row>
    <row r="156" spans="1:9">
      <c r="A156" s="248"/>
      <c r="B156" s="248"/>
      <c r="C156" s="248"/>
      <c r="D156" s="248"/>
      <c r="E156" s="248"/>
      <c r="F156" s="248"/>
      <c r="G156" s="226"/>
      <c r="H156" s="226"/>
      <c r="I156" s="226"/>
    </row>
    <row r="157" spans="1:9">
      <c r="A157" s="248"/>
      <c r="B157" s="248"/>
      <c r="C157" s="248"/>
      <c r="D157" s="248"/>
      <c r="E157" s="248"/>
      <c r="F157" s="248"/>
      <c r="G157" s="226"/>
      <c r="H157" s="226"/>
      <c r="I157" s="226"/>
    </row>
    <row r="158" spans="1:9">
      <c r="A158" s="248"/>
      <c r="B158" s="248"/>
      <c r="C158" s="248"/>
      <c r="D158" s="248"/>
      <c r="E158" s="248"/>
      <c r="F158" s="248"/>
      <c r="G158" s="226"/>
      <c r="H158" s="226"/>
      <c r="I158" s="226"/>
    </row>
    <row r="159" spans="1:9">
      <c r="A159" s="248"/>
      <c r="B159" s="248"/>
      <c r="C159" s="248"/>
      <c r="D159" s="248"/>
      <c r="E159" s="248"/>
      <c r="F159" s="248"/>
      <c r="G159" s="226"/>
      <c r="H159" s="226"/>
      <c r="I159" s="226"/>
    </row>
    <row r="160" spans="1:9">
      <c r="A160" s="248"/>
      <c r="B160" s="248"/>
      <c r="C160" s="248"/>
      <c r="D160" s="248"/>
      <c r="E160" s="248"/>
      <c r="F160" s="248"/>
      <c r="G160" s="226"/>
      <c r="H160" s="226"/>
      <c r="I160" s="226"/>
    </row>
    <row r="161" spans="1:9">
      <c r="A161" s="248"/>
      <c r="B161" s="248"/>
      <c r="C161" s="248"/>
      <c r="D161" s="248"/>
      <c r="E161" s="248"/>
      <c r="F161" s="248"/>
      <c r="G161" s="226"/>
      <c r="H161" s="226"/>
      <c r="I161" s="226"/>
    </row>
    <row r="162" spans="1:9">
      <c r="A162" s="248"/>
      <c r="B162" s="248"/>
      <c r="C162" s="248"/>
      <c r="D162" s="248"/>
      <c r="E162" s="248"/>
      <c r="F162" s="248"/>
      <c r="G162" s="226"/>
      <c r="H162" s="226"/>
      <c r="I162" s="226"/>
    </row>
    <row r="163" spans="1:9">
      <c r="A163" s="248"/>
      <c r="B163" s="248"/>
      <c r="C163" s="248"/>
      <c r="D163" s="248"/>
      <c r="E163" s="248"/>
      <c r="F163" s="248"/>
      <c r="G163" s="226"/>
      <c r="H163" s="226"/>
      <c r="I163" s="226"/>
    </row>
    <row r="164" spans="1:9">
      <c r="A164" s="248"/>
      <c r="B164" s="248"/>
      <c r="C164" s="248"/>
      <c r="D164" s="248"/>
      <c r="E164" s="248"/>
      <c r="F164" s="248"/>
      <c r="G164" s="226"/>
      <c r="H164" s="226"/>
      <c r="I164" s="226"/>
    </row>
    <row r="165" spans="1:9">
      <c r="A165" s="248"/>
      <c r="B165" s="248"/>
      <c r="C165" s="248"/>
      <c r="D165" s="248"/>
      <c r="E165" s="248"/>
      <c r="F165" s="248"/>
      <c r="G165" s="226"/>
      <c r="H165" s="226"/>
      <c r="I165" s="226"/>
    </row>
    <row r="166" spans="1:9">
      <c r="A166" s="248"/>
      <c r="B166" s="248"/>
      <c r="C166" s="248"/>
      <c r="D166" s="248"/>
      <c r="E166" s="248"/>
      <c r="F166" s="248"/>
      <c r="G166" s="226"/>
      <c r="H166" s="226"/>
      <c r="I166" s="226"/>
    </row>
    <row r="167" spans="1:9">
      <c r="A167" s="248"/>
      <c r="B167" s="248"/>
      <c r="C167" s="248"/>
      <c r="D167" s="248"/>
      <c r="E167" s="248"/>
      <c r="F167" s="248"/>
      <c r="G167" s="226"/>
      <c r="H167" s="226"/>
      <c r="I167" s="226"/>
    </row>
    <row r="168" spans="1:9">
      <c r="A168" s="248"/>
      <c r="B168" s="248"/>
      <c r="C168" s="248"/>
      <c r="D168" s="248"/>
      <c r="E168" s="248"/>
      <c r="F168" s="248"/>
      <c r="G168" s="226"/>
      <c r="H168" s="226"/>
      <c r="I168" s="226"/>
    </row>
    <row r="169" spans="1:9">
      <c r="A169" s="248"/>
      <c r="B169" s="248"/>
      <c r="C169" s="248"/>
      <c r="D169" s="248"/>
      <c r="E169" s="248"/>
      <c r="F169" s="248"/>
      <c r="G169" s="226"/>
      <c r="H169" s="226"/>
      <c r="I169" s="226"/>
    </row>
    <row r="170" spans="1:9">
      <c r="A170" s="248"/>
      <c r="B170" s="248"/>
      <c r="C170" s="248"/>
      <c r="D170" s="248"/>
      <c r="E170" s="248"/>
      <c r="F170" s="248"/>
      <c r="G170" s="226"/>
      <c r="H170" s="226"/>
      <c r="I170" s="226"/>
    </row>
    <row r="171" spans="1:9">
      <c r="A171" s="248"/>
      <c r="B171" s="248"/>
      <c r="C171" s="248"/>
      <c r="D171" s="248"/>
      <c r="E171" s="248"/>
      <c r="F171" s="248"/>
      <c r="G171" s="226"/>
      <c r="H171" s="226"/>
      <c r="I171" s="226"/>
    </row>
    <row r="172" spans="1:9">
      <c r="A172" s="248"/>
      <c r="B172" s="248"/>
      <c r="C172" s="248"/>
      <c r="D172" s="248"/>
      <c r="E172" s="248"/>
      <c r="F172" s="248"/>
      <c r="G172" s="226"/>
      <c r="H172" s="226"/>
      <c r="I172" s="226"/>
    </row>
    <row r="173" spans="1:9">
      <c r="A173" s="248"/>
      <c r="B173" s="248"/>
      <c r="C173" s="248"/>
      <c r="D173" s="248"/>
      <c r="E173" s="248"/>
      <c r="F173" s="248"/>
      <c r="G173" s="226"/>
      <c r="H173" s="226"/>
      <c r="I173" s="226"/>
    </row>
    <row r="174" spans="1:9">
      <c r="A174" s="248"/>
      <c r="B174" s="248"/>
      <c r="C174" s="248"/>
      <c r="D174" s="248"/>
      <c r="E174" s="248"/>
      <c r="F174" s="248"/>
      <c r="G174" s="226"/>
      <c r="H174" s="226"/>
      <c r="I174" s="226"/>
    </row>
    <row r="175" spans="1:9">
      <c r="A175" s="248"/>
      <c r="B175" s="248"/>
      <c r="C175" s="248"/>
      <c r="D175" s="248"/>
      <c r="E175" s="248"/>
      <c r="F175" s="248"/>
      <c r="G175" s="226"/>
      <c r="H175" s="226"/>
      <c r="I175" s="226"/>
    </row>
    <row r="176" spans="1:9">
      <c r="A176" s="248"/>
      <c r="B176" s="248"/>
      <c r="C176" s="248"/>
      <c r="D176" s="248"/>
      <c r="E176" s="248"/>
      <c r="F176" s="248"/>
      <c r="G176" s="226"/>
      <c r="H176" s="226"/>
      <c r="I176" s="226"/>
    </row>
    <row r="177" spans="1:9">
      <c r="A177" s="248"/>
      <c r="B177" s="248"/>
      <c r="C177" s="248"/>
      <c r="D177" s="248"/>
      <c r="E177" s="248"/>
      <c r="F177" s="248"/>
      <c r="G177" s="226"/>
      <c r="H177" s="226"/>
      <c r="I177" s="226"/>
    </row>
    <row r="178" spans="1:9">
      <c r="A178" s="248"/>
      <c r="B178" s="248"/>
      <c r="C178" s="248"/>
      <c r="D178" s="248"/>
      <c r="E178" s="248"/>
      <c r="F178" s="248"/>
      <c r="G178" s="226"/>
      <c r="H178" s="226"/>
      <c r="I178" s="226"/>
    </row>
    <row r="179" spans="1:9">
      <c r="A179" s="248"/>
      <c r="B179" s="248"/>
      <c r="C179" s="248"/>
      <c r="D179" s="248"/>
      <c r="E179" s="248"/>
      <c r="F179" s="248"/>
      <c r="G179" s="226"/>
      <c r="H179" s="226"/>
      <c r="I179" s="226"/>
    </row>
    <row r="180" spans="1:9">
      <c r="A180" s="248"/>
      <c r="B180" s="248"/>
      <c r="C180" s="248"/>
      <c r="D180" s="248"/>
      <c r="E180" s="248"/>
      <c r="F180" s="248"/>
      <c r="G180" s="226"/>
      <c r="H180" s="226"/>
      <c r="I180" s="226"/>
    </row>
    <row r="181" spans="1:9">
      <c r="A181" s="248"/>
      <c r="B181" s="248"/>
      <c r="C181" s="248"/>
      <c r="D181" s="248"/>
      <c r="E181" s="248"/>
      <c r="F181" s="248"/>
      <c r="G181" s="226"/>
      <c r="H181" s="226"/>
      <c r="I181" s="226"/>
    </row>
    <row r="182" spans="1:9">
      <c r="A182" s="248"/>
      <c r="B182" s="248"/>
      <c r="C182" s="248"/>
      <c r="D182" s="248"/>
      <c r="E182" s="248"/>
      <c r="F182" s="248"/>
      <c r="G182" s="226"/>
      <c r="H182" s="226"/>
      <c r="I182" s="226"/>
    </row>
    <row r="183" spans="1:9">
      <c r="A183" s="248"/>
      <c r="B183" s="248"/>
      <c r="C183" s="248"/>
      <c r="D183" s="248"/>
      <c r="E183" s="248"/>
      <c r="F183" s="248"/>
      <c r="G183" s="226"/>
      <c r="H183" s="226"/>
      <c r="I183" s="226"/>
    </row>
    <row r="184" spans="1:9">
      <c r="A184" s="248"/>
      <c r="B184" s="248"/>
      <c r="C184" s="248"/>
      <c r="D184" s="248"/>
      <c r="E184" s="248"/>
      <c r="F184" s="248"/>
      <c r="G184" s="226"/>
      <c r="H184" s="226"/>
      <c r="I184" s="226"/>
    </row>
    <row r="185" spans="1:9">
      <c r="A185" s="248"/>
      <c r="B185" s="248"/>
      <c r="C185" s="248"/>
      <c r="D185" s="248"/>
      <c r="E185" s="248"/>
      <c r="F185" s="248"/>
      <c r="G185" s="226"/>
      <c r="H185" s="226"/>
      <c r="I185" s="226"/>
    </row>
    <row r="186" spans="1:9">
      <c r="A186" s="248"/>
      <c r="B186" s="248"/>
      <c r="C186" s="248"/>
      <c r="D186" s="248"/>
      <c r="E186" s="248"/>
      <c r="F186" s="248"/>
      <c r="G186" s="226"/>
      <c r="H186" s="226"/>
      <c r="I186" s="226"/>
    </row>
    <row r="187" spans="1:9">
      <c r="A187" s="248"/>
      <c r="B187" s="248"/>
      <c r="C187" s="248"/>
      <c r="D187" s="248"/>
      <c r="E187" s="248"/>
      <c r="F187" s="248"/>
      <c r="G187" s="226"/>
      <c r="H187" s="226"/>
      <c r="I187" s="226"/>
    </row>
    <row r="188" spans="1:9">
      <c r="A188" s="248"/>
      <c r="B188" s="248"/>
      <c r="C188" s="248"/>
      <c r="D188" s="248"/>
      <c r="E188" s="248"/>
      <c r="F188" s="248"/>
      <c r="G188" s="226"/>
      <c r="H188" s="226"/>
      <c r="I188" s="226"/>
    </row>
    <row r="189" spans="1:9">
      <c r="A189" s="248"/>
      <c r="B189" s="248"/>
      <c r="C189" s="248"/>
      <c r="D189" s="248"/>
      <c r="E189" s="248"/>
      <c r="F189" s="248"/>
      <c r="G189" s="226"/>
      <c r="H189" s="226"/>
      <c r="I189" s="226"/>
    </row>
    <row r="190" spans="1:9">
      <c r="A190" s="248"/>
      <c r="B190" s="248"/>
      <c r="C190" s="248"/>
      <c r="D190" s="248"/>
      <c r="E190" s="248"/>
      <c r="F190" s="248"/>
      <c r="G190" s="226"/>
      <c r="H190" s="226"/>
      <c r="I190" s="226"/>
    </row>
    <row r="191" spans="1:9">
      <c r="A191" s="248"/>
      <c r="B191" s="248"/>
      <c r="C191" s="248"/>
      <c r="D191" s="248"/>
      <c r="E191" s="248"/>
      <c r="F191" s="248"/>
      <c r="G191" s="226"/>
      <c r="H191" s="226"/>
      <c r="I191" s="226"/>
    </row>
    <row r="192" spans="1:9">
      <c r="A192" s="248"/>
      <c r="B192" s="248"/>
      <c r="C192" s="248"/>
      <c r="D192" s="248"/>
      <c r="E192" s="248"/>
      <c r="F192" s="248"/>
      <c r="G192" s="226"/>
      <c r="H192" s="226"/>
      <c r="I192" s="226"/>
    </row>
    <row r="193" spans="1:9">
      <c r="A193" s="248"/>
      <c r="B193" s="248"/>
      <c r="C193" s="248"/>
      <c r="D193" s="248"/>
      <c r="E193" s="248"/>
      <c r="F193" s="248"/>
      <c r="G193" s="226"/>
      <c r="H193" s="226"/>
      <c r="I193" s="226"/>
    </row>
    <row r="194" spans="1:9">
      <c r="A194" s="226"/>
      <c r="B194" s="226"/>
      <c r="C194" s="226"/>
      <c r="D194" s="226"/>
      <c r="E194" s="226"/>
      <c r="F194" s="226"/>
      <c r="G194" s="226"/>
      <c r="H194" s="226"/>
      <c r="I194" s="226"/>
    </row>
    <row r="195" spans="1:9">
      <c r="A195" s="226"/>
      <c r="B195" s="226"/>
      <c r="C195" s="226"/>
      <c r="D195" s="226"/>
      <c r="E195" s="226"/>
      <c r="F195" s="226"/>
      <c r="G195" s="226"/>
      <c r="H195" s="226"/>
      <c r="I195" s="226"/>
    </row>
    <row r="196" spans="1:9">
      <c r="A196" s="226"/>
      <c r="B196" s="226"/>
      <c r="C196" s="226"/>
      <c r="D196" s="226"/>
      <c r="E196" s="226"/>
      <c r="F196" s="226"/>
      <c r="G196" s="226"/>
      <c r="H196" s="226"/>
      <c r="I196" s="226"/>
    </row>
    <row r="197" spans="1:9">
      <c r="A197" s="226"/>
      <c r="B197" s="226"/>
      <c r="C197" s="226"/>
      <c r="D197" s="226"/>
      <c r="E197" s="226"/>
      <c r="F197" s="226"/>
      <c r="G197" s="226"/>
      <c r="H197" s="226"/>
      <c r="I197" s="226"/>
    </row>
    <row r="198" spans="1:9">
      <c r="A198" s="226"/>
      <c r="B198" s="226"/>
      <c r="C198" s="226"/>
      <c r="D198" s="226"/>
      <c r="E198" s="226"/>
      <c r="F198" s="226"/>
      <c r="G198" s="226"/>
      <c r="H198" s="226"/>
      <c r="I198" s="226"/>
    </row>
    <row r="199" spans="1:9">
      <c r="A199" s="226"/>
      <c r="B199" s="226"/>
      <c r="C199" s="226"/>
      <c r="D199" s="226"/>
      <c r="E199" s="226"/>
      <c r="F199" s="226"/>
      <c r="G199" s="226"/>
      <c r="H199" s="226"/>
      <c r="I199" s="226"/>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80" zoomScaleNormal="80" zoomScaleSheetLayoutView="100" workbookViewId="0"/>
  </sheetViews>
  <sheetFormatPr defaultRowHeight="15"/>
  <cols>
    <col min="1" max="1" width="7.42578125" customWidth="1"/>
    <col min="2" max="2" width="19.140625" customWidth="1"/>
    <col min="3" max="3" width="10.5703125" customWidth="1"/>
    <col min="4" max="8" width="8.7109375" customWidth="1"/>
    <col min="9" max="9" width="11" customWidth="1"/>
    <col min="10" max="11" width="8.7109375" customWidth="1"/>
    <col min="12" max="12" width="10.5703125" customWidth="1"/>
    <col min="13" max="13" width="19" customWidth="1"/>
    <col min="14" max="14" width="8.7109375" customWidth="1"/>
  </cols>
  <sheetData>
    <row r="1" spans="1:14" ht="42" customHeight="1">
      <c r="A1" s="782" t="s">
        <v>1175</v>
      </c>
      <c r="B1" s="2114" t="s">
        <v>971</v>
      </c>
      <c r="C1" s="2114"/>
      <c r="D1" s="2114"/>
      <c r="E1" s="2114"/>
      <c r="F1" s="2114"/>
      <c r="G1" s="2114"/>
      <c r="H1" s="2114"/>
      <c r="I1" s="2114"/>
      <c r="J1" s="2114"/>
      <c r="K1" s="2114"/>
      <c r="L1" s="2114"/>
      <c r="M1" s="2114"/>
      <c r="N1" s="2115"/>
    </row>
    <row r="2" spans="1:14">
      <c r="A2" s="2120" t="s">
        <v>994</v>
      </c>
      <c r="B2" s="2121"/>
      <c r="C2" s="2121"/>
      <c r="D2" s="2121"/>
      <c r="E2" s="2121"/>
      <c r="F2" s="2121"/>
      <c r="G2" s="2121"/>
      <c r="H2" s="2121"/>
      <c r="I2" s="2121"/>
      <c r="J2" s="2121"/>
      <c r="K2" s="2121"/>
      <c r="L2" s="2121"/>
      <c r="M2" s="2121"/>
      <c r="N2" s="2122"/>
    </row>
    <row r="3" spans="1:14" ht="15.75" thickBot="1">
      <c r="A3" s="2139"/>
      <c r="B3" s="2140"/>
      <c r="C3" s="2140"/>
      <c r="D3" s="2140"/>
      <c r="E3" s="2140"/>
      <c r="F3" s="2140"/>
      <c r="G3" s="2140"/>
      <c r="H3" s="2140"/>
      <c r="I3" s="2140"/>
      <c r="J3" s="2140"/>
      <c r="K3" s="2140"/>
      <c r="L3" s="2140"/>
      <c r="M3" s="2140"/>
      <c r="N3" s="2141"/>
    </row>
    <row r="4" spans="1:14" s="226" customFormat="1" ht="12.75" customHeight="1">
      <c r="A4" s="1131" t="s">
        <v>1389</v>
      </c>
      <c r="B4" s="1132"/>
      <c r="C4" s="1132"/>
      <c r="D4" s="1132"/>
      <c r="E4" s="1132"/>
      <c r="F4" s="1132"/>
      <c r="G4" s="1132"/>
      <c r="H4" s="1132"/>
      <c r="I4" s="1132"/>
      <c r="J4" s="1132"/>
      <c r="K4" s="1132"/>
      <c r="L4" s="1132"/>
      <c r="M4" s="1132"/>
      <c r="N4" s="2137"/>
    </row>
    <row r="5" spans="1:14" s="226" customFormat="1" ht="13.5" customHeight="1" thickBot="1">
      <c r="A5" s="1134"/>
      <c r="B5" s="1135"/>
      <c r="C5" s="1135"/>
      <c r="D5" s="1135"/>
      <c r="E5" s="1135"/>
      <c r="F5" s="1135"/>
      <c r="G5" s="1135"/>
      <c r="H5" s="1135"/>
      <c r="I5" s="1135"/>
      <c r="J5" s="1135"/>
      <c r="K5" s="1135"/>
      <c r="L5" s="1135"/>
      <c r="M5" s="1135"/>
      <c r="N5" s="2138"/>
    </row>
    <row r="6" spans="1:14" s="226" customFormat="1" ht="13.5" customHeight="1" thickBot="1">
      <c r="A6" s="633" t="s">
        <v>1174</v>
      </c>
      <c r="B6" s="744"/>
      <c r="C6" s="959">
        <f>Obsah!C4</f>
        <v>43100</v>
      </c>
      <c r="D6" s="627"/>
      <c r="E6" s="627"/>
      <c r="F6" s="627"/>
      <c r="G6" s="627"/>
      <c r="H6" s="627"/>
      <c r="I6" s="627"/>
      <c r="J6" s="627"/>
      <c r="K6" s="627"/>
      <c r="L6" s="627"/>
      <c r="M6" s="627"/>
      <c r="N6" s="290"/>
    </row>
    <row r="7" spans="1:14" s="226" customFormat="1" ht="13.5" customHeight="1">
      <c r="A7" s="823"/>
      <c r="B7" s="575"/>
      <c r="C7" s="575"/>
      <c r="D7" s="824"/>
      <c r="E7" s="256"/>
      <c r="F7" s="256"/>
      <c r="G7" s="256"/>
      <c r="H7" s="256"/>
      <c r="I7" s="256"/>
      <c r="J7" s="256"/>
      <c r="K7" s="256"/>
      <c r="L7" s="256"/>
      <c r="M7" s="256"/>
      <c r="N7" s="773"/>
    </row>
    <row r="8" spans="1:14" s="226" customFormat="1" ht="19.5" customHeight="1">
      <c r="A8" s="443"/>
      <c r="B8" s="256" t="s">
        <v>972</v>
      </c>
      <c r="C8" s="256" t="s">
        <v>1542</v>
      </c>
      <c r="D8" s="256"/>
      <c r="E8" s="256"/>
      <c r="F8" s="256"/>
      <c r="G8" s="256"/>
      <c r="H8" s="256"/>
      <c r="I8" s="256"/>
      <c r="J8" s="256"/>
      <c r="K8" s="256"/>
      <c r="L8" s="256"/>
      <c r="M8" s="256"/>
      <c r="N8" s="773"/>
    </row>
    <row r="9" spans="1:14" s="226" customFormat="1" ht="13.5" thickBot="1">
      <c r="A9" s="443"/>
      <c r="B9" s="256"/>
      <c r="C9" s="256"/>
      <c r="D9" s="256"/>
      <c r="E9" s="256"/>
      <c r="F9" s="256"/>
      <c r="G9" s="256"/>
      <c r="H9" s="256"/>
      <c r="I9" s="256"/>
      <c r="J9" s="256"/>
      <c r="K9" s="256"/>
      <c r="L9" s="256"/>
      <c r="M9" s="256"/>
      <c r="N9" s="773"/>
    </row>
    <row r="10" spans="1:14" s="244" customFormat="1" ht="12.75">
      <c r="A10" s="843" t="s">
        <v>973</v>
      </c>
      <c r="B10" s="841"/>
      <c r="C10" s="841"/>
      <c r="D10" s="841"/>
      <c r="E10" s="841"/>
      <c r="F10" s="841"/>
      <c r="G10" s="841"/>
      <c r="H10" s="841"/>
      <c r="I10" s="841"/>
      <c r="J10" s="841"/>
      <c r="K10" s="841"/>
      <c r="L10" s="841"/>
      <c r="M10" s="841"/>
      <c r="N10" s="844"/>
    </row>
    <row r="11" spans="1:14" s="226" customFormat="1" ht="13.5" thickBot="1">
      <c r="A11" s="845"/>
      <c r="B11" s="842"/>
      <c r="C11" s="842"/>
      <c r="D11" s="842"/>
      <c r="E11" s="842"/>
      <c r="F11" s="842"/>
      <c r="G11" s="842"/>
      <c r="H11" s="842"/>
      <c r="I11" s="842"/>
      <c r="J11" s="842"/>
      <c r="K11" s="842"/>
      <c r="L11" s="842"/>
      <c r="M11" s="842"/>
      <c r="N11" s="846"/>
    </row>
    <row r="12" spans="1:14" s="226" customFormat="1" ht="39" customHeight="1" thickBot="1">
      <c r="A12" s="826"/>
      <c r="B12" s="569"/>
      <c r="C12" s="2127" t="s">
        <v>975</v>
      </c>
      <c r="D12" s="2128"/>
      <c r="E12" s="2127" t="s">
        <v>976</v>
      </c>
      <c r="F12" s="2128"/>
      <c r="G12" s="2127" t="s">
        <v>150</v>
      </c>
      <c r="H12" s="2128"/>
      <c r="I12" s="2129" t="s">
        <v>977</v>
      </c>
      <c r="J12" s="2130"/>
      <c r="K12" s="2130"/>
      <c r="L12" s="2131"/>
      <c r="M12" s="2125" t="s">
        <v>986</v>
      </c>
      <c r="N12" s="2133" t="s">
        <v>987</v>
      </c>
    </row>
    <row r="13" spans="1:14" s="226" customFormat="1" ht="15" customHeight="1">
      <c r="A13" s="2123" t="s">
        <v>974</v>
      </c>
      <c r="B13" s="2124"/>
      <c r="C13" s="2125" t="s">
        <v>978</v>
      </c>
      <c r="D13" s="2125" t="s">
        <v>979</v>
      </c>
      <c r="E13" s="2125" t="s">
        <v>980</v>
      </c>
      <c r="F13" s="2125" t="s">
        <v>981</v>
      </c>
      <c r="G13" s="2125" t="s">
        <v>978</v>
      </c>
      <c r="H13" s="2125" t="s">
        <v>979</v>
      </c>
      <c r="I13" s="2135" t="s">
        <v>982</v>
      </c>
      <c r="J13" s="2135" t="s">
        <v>983</v>
      </c>
      <c r="K13" s="2135" t="s">
        <v>984</v>
      </c>
      <c r="L13" s="2125" t="s">
        <v>985</v>
      </c>
      <c r="M13" s="2126"/>
      <c r="N13" s="2134"/>
    </row>
    <row r="14" spans="1:14" s="226" customFormat="1" ht="15" customHeight="1">
      <c r="A14" s="2123"/>
      <c r="B14" s="2124"/>
      <c r="C14" s="2126"/>
      <c r="D14" s="2126"/>
      <c r="E14" s="2126"/>
      <c r="F14" s="2126"/>
      <c r="G14" s="2126"/>
      <c r="H14" s="2126"/>
      <c r="I14" s="2136"/>
      <c r="J14" s="2136"/>
      <c r="K14" s="2136"/>
      <c r="L14" s="2126"/>
      <c r="M14" s="2126"/>
      <c r="N14" s="2134"/>
    </row>
    <row r="15" spans="1:14" s="226" customFormat="1" ht="77.25" customHeight="1" thickBot="1">
      <c r="A15" s="2123"/>
      <c r="B15" s="2124"/>
      <c r="C15" s="2126"/>
      <c r="D15" s="2126"/>
      <c r="E15" s="2126"/>
      <c r="F15" s="2126"/>
      <c r="G15" s="2126"/>
      <c r="H15" s="2126"/>
      <c r="I15" s="2136"/>
      <c r="J15" s="2136"/>
      <c r="K15" s="2136"/>
      <c r="L15" s="2126"/>
      <c r="M15" s="2126"/>
      <c r="N15" s="2134"/>
    </row>
    <row r="16" spans="1:14" s="226" customFormat="1" ht="7.5" customHeight="1">
      <c r="A16" s="2149"/>
      <c r="B16" s="2151"/>
      <c r="C16" s="2116" t="s">
        <v>897</v>
      </c>
      <c r="D16" s="2116" t="s">
        <v>936</v>
      </c>
      <c r="E16" s="2116" t="s">
        <v>901</v>
      </c>
      <c r="F16" s="2116" t="s">
        <v>898</v>
      </c>
      <c r="G16" s="2116" t="s">
        <v>937</v>
      </c>
      <c r="H16" s="2116" t="s">
        <v>899</v>
      </c>
      <c r="I16" s="2116" t="s">
        <v>938</v>
      </c>
      <c r="J16" s="2116" t="s">
        <v>939</v>
      </c>
      <c r="K16" s="2116" t="s">
        <v>900</v>
      </c>
      <c r="L16" s="2116">
        <v>100</v>
      </c>
      <c r="M16" s="2116">
        <v>110</v>
      </c>
      <c r="N16" s="2118">
        <v>120</v>
      </c>
    </row>
    <row r="17" spans="1:14" s="226" customFormat="1" ht="12.75">
      <c r="A17" s="2150"/>
      <c r="B17" s="2152"/>
      <c r="C17" s="2117"/>
      <c r="D17" s="2117"/>
      <c r="E17" s="2117"/>
      <c r="F17" s="2117"/>
      <c r="G17" s="2117"/>
      <c r="H17" s="2117"/>
      <c r="I17" s="2117"/>
      <c r="J17" s="2117"/>
      <c r="K17" s="2117"/>
      <c r="L17" s="2117"/>
      <c r="M17" s="2117"/>
      <c r="N17" s="2119"/>
    </row>
    <row r="18" spans="1:14" s="226" customFormat="1" ht="4.5" customHeight="1">
      <c r="A18" s="2150"/>
      <c r="B18" s="2152"/>
      <c r="C18" s="2117"/>
      <c r="D18" s="2117"/>
      <c r="E18" s="2117"/>
      <c r="F18" s="2117"/>
      <c r="G18" s="2117"/>
      <c r="H18" s="2117"/>
      <c r="I18" s="2117"/>
      <c r="J18" s="2117"/>
      <c r="K18" s="2117"/>
      <c r="L18" s="2117"/>
      <c r="M18" s="2117"/>
      <c r="N18" s="2119"/>
    </row>
    <row r="19" spans="1:14" s="226" customFormat="1" ht="25.5">
      <c r="A19" s="683" t="s">
        <v>897</v>
      </c>
      <c r="B19" s="685" t="s">
        <v>988</v>
      </c>
      <c r="C19" s="740"/>
      <c r="D19" s="740"/>
      <c r="E19" s="740"/>
      <c r="F19" s="740"/>
      <c r="G19" s="740"/>
      <c r="H19" s="740"/>
      <c r="I19" s="740"/>
      <c r="J19" s="740"/>
      <c r="K19" s="740"/>
      <c r="L19" s="740"/>
      <c r="M19" s="740"/>
      <c r="N19" s="741"/>
    </row>
    <row r="20" spans="1:14" s="226" customFormat="1" ht="12.75">
      <c r="A20" s="739"/>
      <c r="B20" s="869" t="s">
        <v>1176</v>
      </c>
      <c r="C20" s="961">
        <v>13497537.263557401</v>
      </c>
      <c r="D20" s="961">
        <v>0</v>
      </c>
      <c r="E20" s="961">
        <v>0</v>
      </c>
      <c r="F20" s="961">
        <v>0</v>
      </c>
      <c r="G20" s="961">
        <v>0</v>
      </c>
      <c r="H20" s="961">
        <v>0</v>
      </c>
      <c r="I20" s="961">
        <v>1079802.9810845901</v>
      </c>
      <c r="J20" s="961">
        <v>0</v>
      </c>
      <c r="K20" s="961">
        <v>0</v>
      </c>
      <c r="L20" s="961">
        <v>1079802.9810845901</v>
      </c>
      <c r="M20" s="994">
        <f t="shared" ref="M20:M27" si="0">L20/$L$28*100</f>
        <v>36.086321717908923</v>
      </c>
      <c r="N20" s="853">
        <v>0.5</v>
      </c>
    </row>
    <row r="21" spans="1:14" s="226" customFormat="1" ht="12.75">
      <c r="A21" s="852"/>
      <c r="B21" s="869" t="s">
        <v>1497</v>
      </c>
      <c r="C21" s="961">
        <v>558566.16500000004</v>
      </c>
      <c r="D21" s="961">
        <v>0</v>
      </c>
      <c r="E21" s="961">
        <v>0</v>
      </c>
      <c r="F21" s="961">
        <v>0</v>
      </c>
      <c r="G21" s="961">
        <v>0</v>
      </c>
      <c r="H21" s="961">
        <v>0</v>
      </c>
      <c r="I21" s="961">
        <v>44685.2932</v>
      </c>
      <c r="J21" s="961">
        <v>0</v>
      </c>
      <c r="K21" s="961">
        <v>0</v>
      </c>
      <c r="L21" s="961">
        <v>44685.2932</v>
      </c>
      <c r="M21" s="994">
        <f t="shared" si="0"/>
        <v>1.4933537827934231</v>
      </c>
      <c r="N21" s="853">
        <v>0</v>
      </c>
    </row>
    <row r="22" spans="1:14" s="226" customFormat="1" ht="12.75">
      <c r="A22" s="871"/>
      <c r="B22" s="869" t="s">
        <v>1498</v>
      </c>
      <c r="C22" s="961">
        <v>1283747.4964949999</v>
      </c>
      <c r="D22" s="961">
        <v>0</v>
      </c>
      <c r="E22" s="961">
        <v>0</v>
      </c>
      <c r="F22" s="961">
        <v>0</v>
      </c>
      <c r="G22" s="961">
        <v>0</v>
      </c>
      <c r="H22" s="961">
        <v>0</v>
      </c>
      <c r="I22" s="961">
        <v>102699.79971959999</v>
      </c>
      <c r="J22" s="961">
        <v>0</v>
      </c>
      <c r="K22" s="961">
        <v>0</v>
      </c>
      <c r="L22" s="961">
        <v>102699.79971959999</v>
      </c>
      <c r="M22" s="994">
        <f t="shared" si="0"/>
        <v>3.4321613090230678</v>
      </c>
      <c r="N22" s="853">
        <v>0</v>
      </c>
    </row>
    <row r="23" spans="1:14" s="226" customFormat="1" ht="12.75">
      <c r="A23" s="871"/>
      <c r="B23" s="869" t="s">
        <v>1499</v>
      </c>
      <c r="C23" s="961">
        <v>2554</v>
      </c>
      <c r="D23" s="961">
        <v>0</v>
      </c>
      <c r="E23" s="961">
        <v>0</v>
      </c>
      <c r="F23" s="961">
        <v>0</v>
      </c>
      <c r="G23" s="961">
        <v>0</v>
      </c>
      <c r="H23" s="961">
        <v>0</v>
      </c>
      <c r="I23" s="961">
        <v>204.32</v>
      </c>
      <c r="J23" s="961">
        <v>0</v>
      </c>
      <c r="K23" s="961">
        <v>0</v>
      </c>
      <c r="L23" s="961">
        <v>204.32</v>
      </c>
      <c r="M23" s="994">
        <f t="shared" si="0"/>
        <v>6.8282430985672085E-3</v>
      </c>
      <c r="N23" s="853">
        <v>0</v>
      </c>
    </row>
    <row r="24" spans="1:14" s="226" customFormat="1" ht="12.75">
      <c r="A24" s="871"/>
      <c r="B24" s="869" t="s">
        <v>1500</v>
      </c>
      <c r="C24" s="961">
        <v>575926.99987499998</v>
      </c>
      <c r="D24" s="961">
        <v>0</v>
      </c>
      <c r="E24" s="961">
        <v>0</v>
      </c>
      <c r="F24" s="961">
        <v>0</v>
      </c>
      <c r="G24" s="961">
        <v>0</v>
      </c>
      <c r="H24" s="961">
        <v>0</v>
      </c>
      <c r="I24" s="961">
        <v>46074.15999</v>
      </c>
      <c r="J24" s="961">
        <v>0</v>
      </c>
      <c r="K24" s="961">
        <v>0</v>
      </c>
      <c r="L24" s="961">
        <v>46074.15999</v>
      </c>
      <c r="M24" s="994">
        <f t="shared" si="0"/>
        <v>1.5397688183927121</v>
      </c>
      <c r="N24" s="853">
        <v>0</v>
      </c>
    </row>
    <row r="25" spans="1:14" s="226" customFormat="1" ht="12.75">
      <c r="A25" s="871"/>
      <c r="B25" s="869" t="s">
        <v>1501</v>
      </c>
      <c r="C25" s="961">
        <v>21478922.401420001</v>
      </c>
      <c r="D25" s="961">
        <v>0</v>
      </c>
      <c r="E25" s="961">
        <v>0</v>
      </c>
      <c r="F25" s="961">
        <v>0</v>
      </c>
      <c r="G25" s="961">
        <v>0</v>
      </c>
      <c r="H25" s="961">
        <v>0</v>
      </c>
      <c r="I25" s="961">
        <v>1718313.7921136003</v>
      </c>
      <c r="J25" s="961">
        <v>0</v>
      </c>
      <c r="K25" s="961">
        <v>0</v>
      </c>
      <c r="L25" s="961">
        <v>1718313.7921136003</v>
      </c>
      <c r="M25" s="994">
        <f t="shared" si="0"/>
        <v>57.42494269857351</v>
      </c>
      <c r="N25" s="853">
        <v>0</v>
      </c>
    </row>
    <row r="26" spans="1:14" s="226" customFormat="1" ht="12.75">
      <c r="A26" s="852"/>
      <c r="B26" s="869" t="s">
        <v>1503</v>
      </c>
      <c r="C26" s="961">
        <v>87.294699999999992</v>
      </c>
      <c r="D26" s="961">
        <v>0</v>
      </c>
      <c r="E26" s="961">
        <v>0</v>
      </c>
      <c r="F26" s="961">
        <v>0</v>
      </c>
      <c r="G26" s="961">
        <v>0</v>
      </c>
      <c r="H26" s="961">
        <v>0</v>
      </c>
      <c r="I26" s="961">
        <v>6.9835760000000002</v>
      </c>
      <c r="J26" s="961">
        <v>0</v>
      </c>
      <c r="K26" s="961">
        <v>0</v>
      </c>
      <c r="L26" s="961">
        <v>6.9835760000000002</v>
      </c>
      <c r="M26" s="994">
        <f t="shared" si="0"/>
        <v>2.333866220894655E-4</v>
      </c>
      <c r="N26" s="853">
        <v>0</v>
      </c>
    </row>
    <row r="27" spans="1:14" s="226" customFormat="1" ht="12.75">
      <c r="A27" s="852"/>
      <c r="B27" s="868" t="s">
        <v>1504</v>
      </c>
      <c r="C27" s="995">
        <v>6130.4453750000002</v>
      </c>
      <c r="D27" s="961">
        <v>0</v>
      </c>
      <c r="E27" s="961">
        <v>0</v>
      </c>
      <c r="F27" s="961">
        <v>0</v>
      </c>
      <c r="G27" s="961">
        <v>0</v>
      </c>
      <c r="H27" s="961">
        <v>0</v>
      </c>
      <c r="I27" s="995">
        <v>490.43563</v>
      </c>
      <c r="J27" s="961">
        <v>0</v>
      </c>
      <c r="K27" s="961">
        <v>0</v>
      </c>
      <c r="L27" s="995">
        <v>490.43563</v>
      </c>
      <c r="M27" s="994">
        <f t="shared" si="0"/>
        <v>1.6390043587700475E-2</v>
      </c>
      <c r="N27" s="853">
        <v>0</v>
      </c>
    </row>
    <row r="28" spans="1:14" s="226" customFormat="1" ht="13.5" thickBot="1">
      <c r="A28" s="684" t="s">
        <v>936</v>
      </c>
      <c r="B28" s="686" t="s">
        <v>985</v>
      </c>
      <c r="C28" s="996">
        <f t="shared" ref="C28:K28" si="1">SUM(C20:C27)</f>
        <v>37403472.066422395</v>
      </c>
      <c r="D28" s="996">
        <f t="shared" si="1"/>
        <v>0</v>
      </c>
      <c r="E28" s="996">
        <f t="shared" si="1"/>
        <v>0</v>
      </c>
      <c r="F28" s="996">
        <f t="shared" si="1"/>
        <v>0</v>
      </c>
      <c r="G28" s="996">
        <f t="shared" si="1"/>
        <v>0</v>
      </c>
      <c r="H28" s="996">
        <f t="shared" si="1"/>
        <v>0</v>
      </c>
      <c r="I28" s="996">
        <f t="shared" si="1"/>
        <v>2992277.7653137906</v>
      </c>
      <c r="J28" s="996">
        <f t="shared" si="1"/>
        <v>0</v>
      </c>
      <c r="K28" s="996">
        <f t="shared" si="1"/>
        <v>0</v>
      </c>
      <c r="L28" s="996">
        <f>SUM(L20:L27)</f>
        <v>2992277.7653137906</v>
      </c>
      <c r="M28" s="997">
        <f>SUM(M20:M27)</f>
        <v>99.999999999999986</v>
      </c>
      <c r="N28" s="687">
        <v>0.18043160858954438</v>
      </c>
    </row>
    <row r="29" spans="1:14" s="226" customFormat="1" ht="12.75">
      <c r="A29" s="825"/>
      <c r="B29" s="256"/>
      <c r="C29" s="256"/>
      <c r="D29" s="256"/>
      <c r="E29" s="256"/>
      <c r="F29" s="256"/>
      <c r="G29" s="256"/>
      <c r="H29" s="256"/>
      <c r="I29" s="256"/>
      <c r="J29" s="256"/>
      <c r="K29" s="256"/>
      <c r="L29" s="256"/>
      <c r="M29" s="256"/>
      <c r="N29" s="773"/>
    </row>
    <row r="30" spans="1:14" s="226" customFormat="1" ht="13.5" thickBot="1">
      <c r="A30" s="825"/>
      <c r="B30" s="256"/>
      <c r="C30" s="256"/>
      <c r="D30" s="256"/>
      <c r="E30" s="256"/>
      <c r="F30" s="256"/>
      <c r="G30" s="256"/>
      <c r="H30" s="256"/>
      <c r="I30" s="256"/>
      <c r="J30" s="256"/>
      <c r="K30" s="256"/>
      <c r="L30" s="256"/>
      <c r="M30" s="256"/>
      <c r="N30" s="773"/>
    </row>
    <row r="31" spans="1:14" s="226" customFormat="1" ht="12.75">
      <c r="A31" s="847" t="s">
        <v>989</v>
      </c>
      <c r="B31" s="260"/>
      <c r="C31" s="260"/>
      <c r="D31" s="260"/>
      <c r="E31" s="260"/>
      <c r="F31" s="260"/>
      <c r="G31" s="260"/>
      <c r="H31" s="260"/>
      <c r="I31" s="260"/>
      <c r="J31" s="260"/>
      <c r="K31" s="260"/>
      <c r="L31" s="260"/>
      <c r="M31" s="260"/>
      <c r="N31" s="772"/>
    </row>
    <row r="32" spans="1:14" s="226" customFormat="1" ht="13.5" thickBot="1">
      <c r="A32" s="848"/>
      <c r="B32" s="258"/>
      <c r="C32" s="258"/>
      <c r="D32" s="258"/>
      <c r="E32" s="258"/>
      <c r="F32" s="258"/>
      <c r="G32" s="258"/>
      <c r="H32" s="258"/>
      <c r="I32" s="258"/>
      <c r="J32" s="258"/>
      <c r="K32" s="258"/>
      <c r="L32" s="258"/>
      <c r="M32" s="258"/>
      <c r="N32" s="774"/>
    </row>
    <row r="33" spans="1:14" s="226" customFormat="1" ht="15.75" customHeight="1" thickBot="1">
      <c r="A33" s="688" t="s">
        <v>974</v>
      </c>
      <c r="B33" s="2153"/>
      <c r="C33" s="2153"/>
      <c r="D33" s="2153"/>
      <c r="E33" s="2153"/>
      <c r="F33" s="2153"/>
      <c r="G33" s="2153"/>
      <c r="H33" s="2153"/>
      <c r="I33" s="2153"/>
      <c r="J33" s="2154"/>
      <c r="K33" s="2142" t="s">
        <v>990</v>
      </c>
      <c r="L33" s="2143"/>
      <c r="M33" s="2143"/>
      <c r="N33" s="2144"/>
    </row>
    <row r="34" spans="1:14" s="226" customFormat="1" ht="16.5" customHeight="1">
      <c r="A34" s="689"/>
      <c r="B34" s="2034"/>
      <c r="C34" s="2034"/>
      <c r="D34" s="2034"/>
      <c r="E34" s="2034"/>
      <c r="F34" s="2034"/>
      <c r="G34" s="2034"/>
      <c r="H34" s="2034"/>
      <c r="I34" s="2034"/>
      <c r="J34" s="2034"/>
      <c r="K34" s="2145" t="s">
        <v>897</v>
      </c>
      <c r="L34" s="2145"/>
      <c r="M34" s="2145"/>
      <c r="N34" s="2146"/>
    </row>
    <row r="35" spans="1:14" s="226" customFormat="1" ht="16.5" customHeight="1">
      <c r="A35" s="690" t="s">
        <v>897</v>
      </c>
      <c r="B35" s="2111" t="s">
        <v>991</v>
      </c>
      <c r="C35" s="2111"/>
      <c r="D35" s="2111"/>
      <c r="E35" s="2111"/>
      <c r="F35" s="2111"/>
      <c r="G35" s="2111"/>
      <c r="H35" s="2111"/>
      <c r="I35" s="2111"/>
      <c r="J35" s="2111"/>
      <c r="K35" s="2147">
        <v>37403472.066422299</v>
      </c>
      <c r="L35" s="2147"/>
      <c r="M35" s="2147"/>
      <c r="N35" s="2148"/>
    </row>
    <row r="36" spans="1:14" s="226" customFormat="1" ht="16.5" customHeight="1">
      <c r="A36" s="690" t="s">
        <v>936</v>
      </c>
      <c r="B36" s="2111" t="s">
        <v>992</v>
      </c>
      <c r="C36" s="2111"/>
      <c r="D36" s="2111"/>
      <c r="E36" s="2111"/>
      <c r="F36" s="2111"/>
      <c r="G36" s="2111"/>
      <c r="H36" s="2111"/>
      <c r="I36" s="2111"/>
      <c r="J36" s="2111"/>
      <c r="K36" s="1547">
        <v>0</v>
      </c>
      <c r="L36" s="1547"/>
      <c r="M36" s="1547"/>
      <c r="N36" s="2132"/>
    </row>
    <row r="37" spans="1:14" s="226" customFormat="1" ht="16.5" customHeight="1" thickBot="1">
      <c r="A37" s="691" t="s">
        <v>901</v>
      </c>
      <c r="B37" s="2112" t="s">
        <v>993</v>
      </c>
      <c r="C37" s="2112"/>
      <c r="D37" s="2112"/>
      <c r="E37" s="2112"/>
      <c r="F37" s="2112"/>
      <c r="G37" s="2112"/>
      <c r="H37" s="2112"/>
      <c r="I37" s="2112"/>
      <c r="J37" s="2112"/>
      <c r="K37" s="1549">
        <v>0</v>
      </c>
      <c r="L37" s="1549"/>
      <c r="M37" s="1549"/>
      <c r="N37" s="2113"/>
    </row>
    <row r="38" spans="1:14" s="226" customFormat="1" ht="12.75"/>
    <row r="39" spans="1:14" s="226" customFormat="1" ht="12.75"/>
    <row r="40" spans="1:14" s="226" customFormat="1" ht="12.75"/>
    <row r="41" spans="1:14" s="226" customFormat="1" ht="12.75"/>
    <row r="42" spans="1:14" s="226" customFormat="1" ht="12.75"/>
    <row r="43" spans="1:14" s="226" customFormat="1" ht="12.75"/>
    <row r="44" spans="1:14" s="226" customFormat="1" ht="12.75"/>
    <row r="45" spans="1:14" s="226" customFormat="1" ht="12.75"/>
    <row r="46" spans="1:14" s="226" customFormat="1" ht="12.75"/>
    <row r="47" spans="1:14" s="226" customFormat="1" ht="12.75"/>
    <row r="48" spans="1:14" s="226" customFormat="1" ht="12.75"/>
    <row r="49" s="226" customFormat="1" ht="12.75"/>
  </sheetData>
  <mergeCells count="46">
    <mergeCell ref="A4:N5"/>
    <mergeCell ref="A3:N3"/>
    <mergeCell ref="K33:N33"/>
    <mergeCell ref="K34:N34"/>
    <mergeCell ref="K35:N35"/>
    <mergeCell ref="A16:A18"/>
    <mergeCell ref="B16:B18"/>
    <mergeCell ref="C16:C18"/>
    <mergeCell ref="D16:D18"/>
    <mergeCell ref="E16:E18"/>
    <mergeCell ref="D13:D15"/>
    <mergeCell ref="C13:C15"/>
    <mergeCell ref="B33:J33"/>
    <mergeCell ref="B34:J34"/>
    <mergeCell ref="B35:J35"/>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6:J36"/>
    <mergeCell ref="B37:J37"/>
    <mergeCell ref="K37:N37"/>
    <mergeCell ref="B1:N1"/>
    <mergeCell ref="M16:M18"/>
    <mergeCell ref="N16:N18"/>
    <mergeCell ref="A2:N2"/>
    <mergeCell ref="A13:A15"/>
    <mergeCell ref="B13:B15"/>
    <mergeCell ref="F13:F15"/>
    <mergeCell ref="C12:D12"/>
    <mergeCell ref="E12:F12"/>
    <mergeCell ref="G12:H12"/>
    <mergeCell ref="I12:L12"/>
    <mergeCell ref="E13:E15"/>
    <mergeCell ref="K36:N36"/>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5:A37 A19 A28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2016-04-08T08:15:15Z</cp:lastPrinted>
  <dcterms:created xsi:type="dcterms:W3CDTF">2013-11-15T12:28:00Z</dcterms:created>
  <dcterms:modified xsi:type="dcterms:W3CDTF">2018-04-30T13:44:57Z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class="C0" owner="Kofroň Jan" position="TopRight" marginX="1.3" marginY="0.6" classifiedOn="2018-03-01T09:29:40.514294</vt:lpwstr>
  </property>
  <property fmtid="{D5CDD505-2E9C-101B-9397-08002B2CF9AE}" pid="10" name="airbank-DocumentTagging.ClassificationMark.P01">
    <vt:lpwstr>6+01:00" showPrintedBy="false" showPrintDate="false" language="cs" ApplicationVersion="Microsoft Excel, 15.0" addinVersion="5.7.9.0" template="Air Bank"&gt;&lt;history bulk="false" class="Veřejné" code="C0" user="Kunert Evžen" date="2018-03-01T09:29:40.577</vt:lpwstr>
  </property>
  <property fmtid="{D5CDD505-2E9C-101B-9397-08002B2CF9AE}" pid="11" name="airbank-DocumentTagging.ClassificationMark.P02">
    <vt:lpwstr>5972+01:00"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Veřejné</vt:lpwstr>
  </property>
  <property fmtid="{D5CDD505-2E9C-101B-9397-08002B2CF9AE}" pid="14" name="airbank-DLP">
    <vt:lpwstr>airbank-DLP:DLP_VEREJNE</vt:lpwstr>
  </property>
</Properties>
</file>